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2DO TRIMESTRE 2017\LEY DE DISCIPLINA FINANCIERA\"/>
    </mc:Choice>
  </mc:AlternateContent>
  <bookViews>
    <workbookView xWindow="0" yWindow="0" windowWidth="16392" windowHeight="5088" firstSheet="1" activeTab="1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F6a!$A$3:$G$155</definedName>
    <definedName name="_xlnm._FilterDatabase" localSheetId="2" hidden="1">F6b!$A$3:$G$22</definedName>
    <definedName name="_xlnm._FilterDatabase" localSheetId="3" hidden="1">F6c!$A$3:$G$79</definedName>
    <definedName name="_xlnm._FilterDatabase" localSheetId="4" hidden="1">F6d!$A$3:$G$3</definedName>
    <definedName name="_xlnm.Print_Area" localSheetId="1">F6a!$A$1:$G$170</definedName>
    <definedName name="_xlnm.Print_Area" localSheetId="2">F6b!$A$82:$G$121</definedName>
    <definedName name="_xlnm.Print_Area" localSheetId="3">F6c!$A$1:$G$94</definedName>
    <definedName name="_xlnm.Print_Area" localSheetId="4">F6d!$A$1:$G$93</definedName>
    <definedName name="_xlnm.Print_Titles" localSheetId="1">F6a!$1:$3</definedName>
    <definedName name="_xlnm.Print_Titles" localSheetId="2">F6b!$1:$3</definedName>
    <definedName name="_xlnm.Print_Titles" localSheetId="3">F6c!$1:$3</definedName>
    <definedName name="_xlnm.Print_Titles" localSheetId="4">F6d!$1:$3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4" l="1"/>
  <c r="E73" i="4"/>
  <c r="D73" i="4"/>
  <c r="G73" i="4" s="1"/>
  <c r="C73" i="4"/>
  <c r="B73" i="4"/>
  <c r="F62" i="4"/>
  <c r="E62" i="4"/>
  <c r="D62" i="4"/>
  <c r="G62" i="4" s="1"/>
  <c r="C62" i="4"/>
  <c r="B62" i="4"/>
  <c r="F53" i="4"/>
  <c r="E53" i="4"/>
  <c r="D53" i="4"/>
  <c r="G53" i="4" s="1"/>
  <c r="C53" i="4"/>
  <c r="B53" i="4"/>
  <c r="F43" i="4"/>
  <c r="E43" i="4"/>
  <c r="D43" i="4"/>
  <c r="G43" i="4" s="1"/>
  <c r="C43" i="4"/>
  <c r="B43" i="4"/>
  <c r="F42" i="4"/>
  <c r="E42" i="4"/>
  <c r="C42" i="4"/>
  <c r="B42" i="4"/>
  <c r="F36" i="4"/>
  <c r="E36" i="4"/>
  <c r="D36" i="4"/>
  <c r="G36" i="4" s="1"/>
  <c r="C36" i="4"/>
  <c r="B36" i="4"/>
  <c r="F25" i="4"/>
  <c r="E25" i="4"/>
  <c r="D25" i="4"/>
  <c r="G25" i="4" s="1"/>
  <c r="C25" i="4"/>
  <c r="B25" i="4"/>
  <c r="F16" i="4"/>
  <c r="E16" i="4"/>
  <c r="D16" i="4"/>
  <c r="G16" i="4" s="1"/>
  <c r="C16" i="4"/>
  <c r="B16" i="4"/>
  <c r="G6" i="4"/>
  <c r="F6" i="4"/>
  <c r="F5" i="4" s="1"/>
  <c r="F79" i="4" s="1"/>
  <c r="E6" i="4"/>
  <c r="E5" i="4" s="1"/>
  <c r="E79" i="4" s="1"/>
  <c r="D6" i="4"/>
  <c r="C6" i="4"/>
  <c r="B6" i="4"/>
  <c r="B5" i="4" s="1"/>
  <c r="B79" i="4" s="1"/>
  <c r="D5" i="4"/>
  <c r="C5" i="4"/>
  <c r="C79" i="4" s="1"/>
  <c r="D79" i="4" l="1"/>
  <c r="G5" i="4"/>
  <c r="G79" i="4" s="1"/>
  <c r="D42" i="4"/>
  <c r="G42" i="4" s="1"/>
  <c r="F73" i="3"/>
  <c r="E73" i="3"/>
  <c r="D73" i="3"/>
  <c r="G73" i="3" s="1"/>
  <c r="C73" i="3"/>
  <c r="B73" i="3"/>
  <c r="F62" i="3"/>
  <c r="E62" i="3"/>
  <c r="D62" i="3"/>
  <c r="G62" i="3" s="1"/>
  <c r="C62" i="3"/>
  <c r="B62" i="3"/>
  <c r="F53" i="3"/>
  <c r="E53" i="3"/>
  <c r="D53" i="3"/>
  <c r="G53" i="3" s="1"/>
  <c r="C53" i="3"/>
  <c r="B53" i="3"/>
  <c r="F43" i="3"/>
  <c r="E43" i="3"/>
  <c r="D43" i="3"/>
  <c r="G43" i="3" s="1"/>
  <c r="C43" i="3"/>
  <c r="B43" i="3"/>
  <c r="F42" i="3"/>
  <c r="E42" i="3"/>
  <c r="C42" i="3"/>
  <c r="B42" i="3"/>
  <c r="F36" i="3"/>
  <c r="E36" i="3"/>
  <c r="D36" i="3"/>
  <c r="G36" i="3" s="1"/>
  <c r="C36" i="3"/>
  <c r="B36" i="3"/>
  <c r="F25" i="3"/>
  <c r="E25" i="3"/>
  <c r="D25" i="3"/>
  <c r="G25" i="3" s="1"/>
  <c r="C25" i="3"/>
  <c r="B25" i="3"/>
  <c r="F16" i="3"/>
  <c r="E16" i="3"/>
  <c r="D16" i="3"/>
  <c r="G16" i="3" s="1"/>
  <c r="C16" i="3"/>
  <c r="B16" i="3"/>
  <c r="G6" i="3"/>
  <c r="F6" i="3"/>
  <c r="F5" i="3" s="1"/>
  <c r="F79" i="3" s="1"/>
  <c r="E6" i="3"/>
  <c r="D6" i="3"/>
  <c r="C6" i="3"/>
  <c r="B6" i="3"/>
  <c r="B5" i="3" s="1"/>
  <c r="B79" i="3" s="1"/>
  <c r="E5" i="3"/>
  <c r="E79" i="3" s="1"/>
  <c r="D5" i="3"/>
  <c r="C5" i="3"/>
  <c r="C79" i="3" s="1"/>
  <c r="G84" i="2"/>
  <c r="F84" i="2"/>
  <c r="E84" i="2"/>
  <c r="D84" i="2"/>
  <c r="C84" i="2"/>
  <c r="B84" i="2"/>
  <c r="G5" i="2"/>
  <c r="G106" i="2" s="1"/>
  <c r="F5" i="2"/>
  <c r="F106" i="2" s="1"/>
  <c r="E5" i="2"/>
  <c r="E106" i="2" s="1"/>
  <c r="D5" i="2"/>
  <c r="D106" i="2" s="1"/>
  <c r="C5" i="2"/>
  <c r="C106" i="2" s="1"/>
  <c r="B5" i="2"/>
  <c r="B106" i="2" s="1"/>
  <c r="F145" i="1"/>
  <c r="E145" i="1"/>
  <c r="D145" i="1"/>
  <c r="G145" i="1" s="1"/>
  <c r="C145" i="1"/>
  <c r="B145" i="1"/>
  <c r="G142" i="1"/>
  <c r="F141" i="1"/>
  <c r="E141" i="1"/>
  <c r="D141" i="1"/>
  <c r="G141" i="1" s="1"/>
  <c r="C141" i="1"/>
  <c r="B141" i="1"/>
  <c r="G139" i="1"/>
  <c r="F132" i="1"/>
  <c r="E132" i="1"/>
  <c r="D132" i="1"/>
  <c r="G132" i="1" s="1"/>
  <c r="C132" i="1"/>
  <c r="B132" i="1"/>
  <c r="F128" i="1"/>
  <c r="F79" i="1" s="1"/>
  <c r="E128" i="1"/>
  <c r="D128" i="1"/>
  <c r="G128" i="1" s="1"/>
  <c r="C128" i="1"/>
  <c r="B128" i="1"/>
  <c r="B79" i="1" s="1"/>
  <c r="F118" i="1"/>
  <c r="E118" i="1"/>
  <c r="D118" i="1"/>
  <c r="G118" i="1" s="1"/>
  <c r="C118" i="1"/>
  <c r="B118" i="1"/>
  <c r="G117" i="1"/>
  <c r="G116" i="1"/>
  <c r="G115" i="1"/>
  <c r="G114" i="1"/>
  <c r="G113" i="1"/>
  <c r="G108" i="1"/>
  <c r="F108" i="1"/>
  <c r="E108" i="1"/>
  <c r="D108" i="1"/>
  <c r="C108" i="1"/>
  <c r="B108" i="1"/>
  <c r="F98" i="1"/>
  <c r="E98" i="1"/>
  <c r="D98" i="1"/>
  <c r="G98" i="1" s="1"/>
  <c r="C98" i="1"/>
  <c r="B98" i="1"/>
  <c r="G88" i="1"/>
  <c r="F88" i="1"/>
  <c r="E88" i="1"/>
  <c r="D88" i="1"/>
  <c r="C88" i="1"/>
  <c r="B88" i="1"/>
  <c r="G80" i="1"/>
  <c r="F80" i="1"/>
  <c r="E80" i="1"/>
  <c r="E79" i="1" s="1"/>
  <c r="D80" i="1"/>
  <c r="C80" i="1"/>
  <c r="B80" i="1"/>
  <c r="C79" i="1"/>
  <c r="G70" i="1"/>
  <c r="F70" i="1"/>
  <c r="E70" i="1"/>
  <c r="D70" i="1"/>
  <c r="C70" i="1"/>
  <c r="B70" i="1"/>
  <c r="G57" i="1"/>
  <c r="F57" i="1"/>
  <c r="E57" i="1"/>
  <c r="D57" i="1"/>
  <c r="C57" i="1"/>
  <c r="B57" i="1"/>
  <c r="G53" i="1"/>
  <c r="F53" i="1"/>
  <c r="E53" i="1"/>
  <c r="D53" i="1"/>
  <c r="C53" i="1"/>
  <c r="B53" i="1"/>
  <c r="G43" i="1"/>
  <c r="F43" i="1"/>
  <c r="E43" i="1"/>
  <c r="D43" i="1"/>
  <c r="C43" i="1"/>
  <c r="B43" i="1"/>
  <c r="G33" i="1"/>
  <c r="F33" i="1"/>
  <c r="E33" i="1"/>
  <c r="D33" i="1"/>
  <c r="C33" i="1"/>
  <c r="B33" i="1"/>
  <c r="G23" i="1"/>
  <c r="F23" i="1"/>
  <c r="E23" i="1"/>
  <c r="D23" i="1"/>
  <c r="C23" i="1"/>
  <c r="B23" i="1"/>
  <c r="G13" i="1"/>
  <c r="F13" i="1"/>
  <c r="E13" i="1"/>
  <c r="D13" i="1"/>
  <c r="C13" i="1"/>
  <c r="B13" i="1"/>
  <c r="G5" i="1"/>
  <c r="G4" i="1" s="1"/>
  <c r="F5" i="1"/>
  <c r="E5" i="1"/>
  <c r="D5" i="1"/>
  <c r="C5" i="1"/>
  <c r="C4" i="1" s="1"/>
  <c r="C154" i="1" s="1"/>
  <c r="B5" i="1"/>
  <c r="F4" i="1"/>
  <c r="E4" i="1"/>
  <c r="D4" i="1"/>
  <c r="B4" i="1"/>
  <c r="B154" i="1" s="1"/>
  <c r="D79" i="3" l="1"/>
  <c r="G5" i="3"/>
  <c r="D42" i="3"/>
  <c r="G42" i="3" s="1"/>
  <c r="E154" i="1"/>
  <c r="F154" i="1"/>
  <c r="G79" i="1"/>
  <c r="G154" i="1" s="1"/>
  <c r="D79" i="1"/>
  <c r="D154" i="1" s="1"/>
  <c r="G79" i="3" l="1"/>
</calcChain>
</file>

<file path=xl/sharedStrings.xml><?xml version="1.0" encoding="utf-8"?>
<sst xmlns="http://schemas.openxmlformats.org/spreadsheetml/2006/main" count="437" uniqueCount="211">
  <si>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</si>
  <si>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</si>
  <si>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</si>
  <si>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</si>
  <si>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</si>
  <si>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</si>
  <si>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</si>
  <si>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</si>
  <si>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</si>
  <si>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</si>
  <si>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</si>
  <si>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</si>
  <si>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</si>
  <si>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</si>
  <si>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</si>
  <si>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</si>
  <si>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</si>
  <si>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</si>
  <si>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</si>
  <si>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</si>
  <si>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</si>
  <si>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</si>
  <si>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</si>
  <si>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</si>
  <si>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</si>
  <si>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</si>
  <si>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</si>
  <si>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</si>
  <si>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</si>
  <si>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</si>
  <si>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</si>
  <si>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</si>
  <si>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</si>
  <si>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</si>
  <si>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</si>
  <si>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</si>
  <si>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</si>
  <si>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</si>
  <si>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</si>
  <si>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</si>
  <si>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</si>
  <si>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</si>
  <si>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</si>
  <si>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</si>
  <si>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</si>
  <si>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</si>
  <si>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</si>
  <si>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</si>
  <si>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</si>
  <si>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</si>
  <si>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</si>
  <si>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</si>
  <si>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</si>
  <si>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</si>
  <si>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</si>
  <si>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</si>
  <si>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</si>
  <si>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</si>
  <si>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</si>
  <si>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</si>
  <si>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</si>
  <si>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</si>
  <si>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</si>
  <si>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</si>
  <si>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</si>
  <si>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</si>
  <si>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</si>
  <si>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</si>
  <si>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</si>
  <si>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</si>
  <si>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</si>
  <si>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</si>
  <si>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</si>
  <si>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</si>
  <si>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</si>
  <si>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</si>
  <si>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</si>
  <si>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</si>
  <si>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</si>
  <si>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</si>
  <si>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</si>
  <si>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</si>
  <si>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</si>
  <si>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</si>
  <si>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</si>
  <si>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</si>
  <si>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</si>
  <si>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</si>
  <si>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</si>
  <si>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</si>
  <si>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</si>
  <si>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</si>
  <si>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</si>
  <si>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</si>
  <si>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</si>
  <si>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</si>
  <si>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</si>
  <si>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</si>
  <si>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</si>
  <si>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</si>
  <si>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</si>
  <si>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</si>
  <si>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</si>
  <si>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</si>
  <si>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</si>
  <si>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</si>
  <si>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</si>
  <si>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</si>
  <si>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</si>
  <si>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</si>
  <si>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</si>
  <si>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</si>
  <si>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</si>
  <si>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</si>
  <si>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</si>
  <si>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</si>
  <si>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</si>
  <si>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</si>
  <si>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</si>
  <si>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</si>
  <si>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</si>
  <si>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</si>
  <si>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</si>
  <si>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</si>
  <si>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</si>
  <si>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</si>
  <si>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</si>
  <si>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@se6#16</t>
  </si>
  <si>
    <t>MUNICIPIO DE LEÓN
Estado Analítico del Ejercicio del Presupuesto de Egresos Detallado - LDF
Clasificación Administrativa
Del 1 de enero al 30 de junio de 2017 (b)
(PESOS)</t>
  </si>
  <si>
    <t>PRESIDENTE MUNICIPAL</t>
  </si>
  <si>
    <t>SINDÍCOS</t>
  </si>
  <si>
    <t>REGIDORES</t>
  </si>
  <si>
    <t>DELEGADOS Y SUBDELEGADOS MUNICIPALES</t>
  </si>
  <si>
    <t>DESPACHO DEL PRESIDENTE MUNICIPAL</t>
  </si>
  <si>
    <t>DIRECCIÓN DE AGENDA Y EVENTOS</t>
  </si>
  <si>
    <t>DIRECCIÓN ADMINISTRATIVA Y GESTIÓN SOCIA</t>
  </si>
  <si>
    <t>DIRECCION DE ATENCION CIUDADANA</t>
  </si>
  <si>
    <t>DIRECCIÓN DE RELACIONES PÚBLICAS</t>
  </si>
  <si>
    <t>SECRETARÍA DEL H. AYUNTAMIENTO</t>
  </si>
  <si>
    <t>DIRECCIÓN GENERAL DE ASUNTOS JURÍDICOS</t>
  </si>
  <si>
    <t>DIRECCIÓN GENERAL DE GOBIERNO</t>
  </si>
  <si>
    <t>DIRECCIÓN DE ASUNTOS INTERNOS</t>
  </si>
  <si>
    <t>DIRECCIÓN GENERAL DE APOYO A LA FUNCIÓN</t>
  </si>
  <si>
    <t>DIRECCIÓN GENERAL DE FISCALIZACIÓN Y CON</t>
  </si>
  <si>
    <t>DIRECCIÓN DEL ARCHIVO HISTORICO</t>
  </si>
  <si>
    <t>DIRECCIÓN DE MEDIACIÓN MUNICIPAL</t>
  </si>
  <si>
    <t>SUBSECRETARÍA TÉCNICA</t>
  </si>
  <si>
    <t>TESORERIA MUNICIPAL</t>
  </si>
  <si>
    <t>DIRECCIÓN GENERAL DE EGRESOS</t>
  </si>
  <si>
    <t>DIRECCIÓN GENERAL DE GESTIÓN ADMINISTRA</t>
  </si>
  <si>
    <t>DIRECCIÓN GENERAL DE INGRESOS</t>
  </si>
  <si>
    <t>DIRECCIÓN GENERAL DE RECURSOS MATERIALES</t>
  </si>
  <si>
    <t>DIRECCIÓN GENERAL DE INVERSIÓN PÚBLICA</t>
  </si>
  <si>
    <t>CONTRALORÍA MUNICIPAL</t>
  </si>
  <si>
    <t>SECRETARÍA DE SEGURIDAD PÚBLICA</t>
  </si>
  <si>
    <t>DIRECCION GENERAL DE POLICÍA</t>
  </si>
  <si>
    <t>DIRECCION GENERAL DE TRÁNSITO</t>
  </si>
  <si>
    <t>DIRECCIÓN GENERAL DE PROTECCIÓN CIVIL</t>
  </si>
  <si>
    <t>DIRECCIÓN GENERAL DE OFICIALES CALIFICAD</t>
  </si>
  <si>
    <t>DIRECCIÓN GENERAL DE PREVENCIÓN DEL DELI</t>
  </si>
  <si>
    <t>DIRECCIÓN DE CTRO DE FORMACIÓN POLICIAL</t>
  </si>
  <si>
    <t>DIRECCIÓN GENERAL DEL SISTEMA DE CÓMPUTO</t>
  </si>
  <si>
    <t>DIRECCIÓN DE SERVICIOS DE SEGURIDAD PRIV</t>
  </si>
  <si>
    <t>SUBSECRETARÍA DE ATENCIÓN A LA COMUNIDAD</t>
  </si>
  <si>
    <t>DIRECCIÓN GENERAL DE COMUNICACIÓN SOCIAL</t>
  </si>
  <si>
    <t>DIRECCIÓN GENERAL DE DESARROLLO INSTITUC</t>
  </si>
  <si>
    <t>DIRECCIÓN GENERAL DE DESARROLLO RURAL</t>
  </si>
  <si>
    <t>DIRECCIÓN GRAL DE DESARROLLO SOCIAL Y HU</t>
  </si>
  <si>
    <t>DIRECCIÓN DE PROGRAMAS ESTRATÉGICOS</t>
  </si>
  <si>
    <t>DIRECCION DE PIPAS MUNICIPALES</t>
  </si>
  <si>
    <t>DIRECCION DE DESARROLLO Y PARTICIPACIÓN</t>
  </si>
  <si>
    <t>DIRECCIÓN GENERAL DE DESARROLLO URBANO</t>
  </si>
  <si>
    <t>DIRECCIÓN GENERAL DE ECONOMÍA</t>
  </si>
  <si>
    <t>DIRECCION DE COMERCIO Y CONSUMO</t>
  </si>
  <si>
    <t>DIRECCIÓN GENERAL DE EDUCACIÓN</t>
  </si>
  <si>
    <t>DIRECCIÓN GENERAL DE GESTIÓN AMBIENTAL</t>
  </si>
  <si>
    <t>DIRECCIÓN GENERAL DE MOVILIDAD</t>
  </si>
  <si>
    <t>DIRECCIÓN GENERAL DE OBRA PÚBLICA</t>
  </si>
  <si>
    <t>DIRECCIÓN GENERAL DE SALUD</t>
  </si>
  <si>
    <t>DIRECCIÓN DE ASEO PUBLICO</t>
  </si>
  <si>
    <t>PROVISIONES SALARIALES</t>
  </si>
  <si>
    <t>PROVISIONES ECONOMICAS</t>
  </si>
  <si>
    <t>EGRESO APLICABLE A DIVERSAS DEPENDENCIAS</t>
  </si>
  <si>
    <t>DIRECCIÓN GENERAL DE HOSPITALIDAD Y TURI</t>
  </si>
  <si>
    <t>DIRECCIÓN GENERAL DE INNOVACIÓN</t>
  </si>
  <si>
    <t>UNIDAD DE TRANSPARENCIA</t>
  </si>
  <si>
    <t>JUZGADOS ADMINISTRATIVOS MUNICIPALES</t>
  </si>
  <si>
    <t>DEFENSORÍA DE OFICIO EN MATERIA ADMINIST</t>
  </si>
  <si>
    <t>INSTITUTO MUNICIPAL DE PLANEACIÓN</t>
  </si>
  <si>
    <t>PATRONATO DE BOMBEROS DE LEÓN GUANAJUATO</t>
  </si>
  <si>
    <t>COMISIÓN MUNICIPAL DE CULTURA FÍSICA Y D</t>
  </si>
  <si>
    <t>SISTEMA PARA EL DESARROLLO INTEGRAL DE L</t>
  </si>
  <si>
    <t>PATRONATO EXPLORA</t>
  </si>
  <si>
    <t>INSTITUTO MUNICIPAL DE VIVIENDA</t>
  </si>
  <si>
    <t>INSTITUTO CULTURAL DE LEÓN</t>
  </si>
  <si>
    <t>INSTITUTO MUNICIPAL DE LAS MUJERES</t>
  </si>
  <si>
    <t>PATRONATO DEL PARQUE ZOOLÓGICO DE LEÓN</t>
  </si>
  <si>
    <t>OFICINA DE CONVENCIONES Y VISITANTES</t>
  </si>
  <si>
    <t>FIDEICOMISO DE OBRAS POR COOPERACIÓN</t>
  </si>
  <si>
    <t>INSTITUTO MUNICIPAL DE LA JUVENTUD</t>
  </si>
  <si>
    <t>PATRONATO DEL PARQUE ECOLÓGICO METROPOLI</t>
  </si>
  <si>
    <t>FIDEICOMISO MUSEO DE LA CIUDAD DE LEÓN</t>
  </si>
  <si>
    <t>SISTEMA INTEGRAL ASEO PUBLICO DE LEÓN GU</t>
  </si>
  <si>
    <t>ACADEMIA METROPOLITANA DE SEGURIDAD PÚBL</t>
  </si>
  <si>
    <t>DEUDA PÚBLICA MUNICIPAL</t>
  </si>
  <si>
    <t>MUNICIPIO DE LEÓN
Estado Analítico del Ejercicio del Presupuesto de Egresos Detallado - LDF
Clasificación Funcional (Finalidad y Función)
Del 1 de enero Al 30 de junio de 2017 (b)
(PESOS)</t>
  </si>
  <si>
    <t xml:space="preserve">PRESIDENTE MUNICIPAL 
</t>
  </si>
  <si>
    <t>LIC. HÉCTOR GERMÁN RENÉ LÓPEZ SANTILLANA</t>
  </si>
  <si>
    <t xml:space="preserve">TESORERO MUNICIPAL 
</t>
  </si>
  <si>
    <t>C.P. GILBERTO ENRÍQUEZ SÁNCHEZ</t>
  </si>
  <si>
    <t>Estado Analítico del Ejercicio del Presupuesto de Egresos Detallado - LDF
Clasificación por Objeto del Gasto (Capítulo y Concepto)
Del 1 de enero al 30 de junio de 2017 (b)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</si>
</sst>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6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indent="1"/>
    </xf>
    <xf numFmtId="4" fontId="5" fillId="0" borderId="7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2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4" fontId="6" fillId="0" borderId="7" xfId="0" applyNumberFormat="1" applyFont="1" applyBorder="1" applyProtection="1">
      <protection locked="0"/>
    </xf>
    <xf numFmtId="0" fontId="10" fillId="0" borderId="0" xfId="2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/>
    <xf numFmtId="0" fontId="6" fillId="0" borderId="9" xfId="0" applyFont="1" applyBorder="1"/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2"/>
    </xf>
    <xf numFmtId="0" fontId="5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2"/>
    </xf>
    <xf numFmtId="0" fontId="6" fillId="0" borderId="0" xfId="0" applyFont="1" applyAlignment="1"/>
    <xf numFmtId="0" fontId="10" fillId="0" borderId="0" xfId="2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0" fillId="0" borderId="8" xfId="2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0" borderId="8" xfId="2" applyFont="1" applyBorder="1" applyAlignment="1" applyProtection="1">
      <alignment horizont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1447799</xdr:colOff>
      <xdr:row>1</xdr:row>
      <xdr:rowOff>7620</xdr:rowOff>
    </xdr:to>
    <xdr:pic>
      <xdr:nvPicPr>
        <xdr:cNvPr id="2" name="Imagen 1" descr="cid:image002.png@01D10732.852F16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799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1577340</xdr:colOff>
      <xdr:row>1</xdr:row>
      <xdr:rowOff>7620</xdr:rowOff>
    </xdr:to>
    <xdr:pic>
      <xdr:nvPicPr>
        <xdr:cNvPr id="2" name="Imagen 1" descr="cid:image002.png@01D10732.852F16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73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1447799</xdr:colOff>
      <xdr:row>1</xdr:row>
      <xdr:rowOff>7620</xdr:rowOff>
    </xdr:to>
    <xdr:pic>
      <xdr:nvPicPr>
        <xdr:cNvPr id="2" name="Imagen 1" descr="cid:image002.png@01D10732.852F16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799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1447799</xdr:colOff>
      <xdr:row>1</xdr:row>
      <xdr:rowOff>7620</xdr:rowOff>
    </xdr:to>
    <xdr:pic>
      <xdr:nvPicPr>
        <xdr:cNvPr id="2" name="Imagen 1" descr="cid:image002.png@01D10732.852F16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799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4"/>
  </cols>
  <sheetData>
    <row r="1" spans="1:2">
      <c r="A1" s="33"/>
      <c r="B1" s="33"/>
    </row>
    <row r="2020" spans="1:1">
      <c r="A2020" s="35" t="s">
        <v>127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0"/>
  <sheetViews>
    <sheetView tabSelected="1" zoomScaleNormal="100" zoomScaleSheetLayoutView="100" workbookViewId="0">
      <pane ySplit="3" topLeftCell="A4" activePane="bottomLeft" state="frozen"/>
      <selection pane="bottomLeft" activeCell="A7" sqref="A7"/>
    </sheetView>
  </sheetViews>
  <sheetFormatPr baseColWidth="10" defaultColWidth="12" defaultRowHeight="13.2"/>
  <cols>
    <col min="1" max="1" width="80.77734375" style="1" customWidth="1"/>
    <col min="2" max="2" width="16.77734375" style="1" customWidth="1"/>
    <col min="3" max="6" width="15.109375" style="1" bestFit="1" customWidth="1"/>
    <col min="7" max="7" width="15.44140625" style="1" bestFit="1" customWidth="1"/>
    <col min="8" max="16384" width="12" style="1"/>
  </cols>
  <sheetData>
    <row r="1" spans="1:7" ht="45.9" customHeight="1">
      <c r="A1" s="55" t="s">
        <v>210</v>
      </c>
      <c r="B1" s="56"/>
      <c r="C1" s="56"/>
      <c r="D1" s="56"/>
      <c r="E1" s="56"/>
      <c r="F1" s="56"/>
      <c r="G1" s="57"/>
    </row>
    <row r="2" spans="1:7">
      <c r="A2" s="2"/>
      <c r="B2" s="58" t="s">
        <v>0</v>
      </c>
      <c r="C2" s="58"/>
      <c r="D2" s="58"/>
      <c r="E2" s="58"/>
      <c r="F2" s="58"/>
      <c r="G2" s="2"/>
    </row>
    <row r="3" spans="1:7" ht="20.399999999999999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>
      <c r="A4" s="46" t="s">
        <v>8</v>
      </c>
      <c r="B4" s="6">
        <f>B5+B13+B23+B33+B43+B53+B57+B66+B70</f>
        <v>3935873451.9299994</v>
      </c>
      <c r="C4" s="6">
        <f t="shared" ref="C4:G4" si="0">C5+C13+C23+C33+C43+C53+C57+C66+C70</f>
        <v>714055638.04999995</v>
      </c>
      <c r="D4" s="6">
        <f t="shared" si="0"/>
        <v>4649929089.9800005</v>
      </c>
      <c r="E4" s="6">
        <f t="shared" si="0"/>
        <v>1636731516.9599998</v>
      </c>
      <c r="F4" s="6">
        <f t="shared" si="0"/>
        <v>1579042960.2899997</v>
      </c>
      <c r="G4" s="6">
        <f t="shared" si="0"/>
        <v>3013197573.0199995</v>
      </c>
    </row>
    <row r="5" spans="1:7">
      <c r="A5" s="47" t="s">
        <v>9</v>
      </c>
      <c r="B5" s="7">
        <f>SUM(B6:B12)</f>
        <v>1931293424.5199995</v>
      </c>
      <c r="C5" s="7">
        <f t="shared" ref="C5:F5" si="1">SUM(C6:C12)</f>
        <v>-35677097.390000015</v>
      </c>
      <c r="D5" s="7">
        <f t="shared" si="1"/>
        <v>1895616327.1300006</v>
      </c>
      <c r="E5" s="7">
        <f t="shared" si="1"/>
        <v>773103868.68000007</v>
      </c>
      <c r="F5" s="7">
        <f t="shared" si="1"/>
        <v>755096659.25000012</v>
      </c>
      <c r="G5" s="7">
        <f>SUM(G6:G12)</f>
        <v>1122512458.4499998</v>
      </c>
    </row>
    <row r="6" spans="1:7">
      <c r="A6" s="48" t="s">
        <v>10</v>
      </c>
      <c r="B6" s="36">
        <v>867718782.11999965</v>
      </c>
      <c r="C6" s="36">
        <v>-67754887.840000018</v>
      </c>
      <c r="D6" s="36">
        <v>799963894.27999973</v>
      </c>
      <c r="E6" s="36">
        <v>354317234.72999996</v>
      </c>
      <c r="F6" s="36">
        <v>343988507.59999996</v>
      </c>
      <c r="G6" s="36">
        <v>445646659.54999989</v>
      </c>
    </row>
    <row r="7" spans="1:7">
      <c r="A7" s="48" t="s">
        <v>11</v>
      </c>
      <c r="B7" s="36">
        <v>10299999.960000001</v>
      </c>
      <c r="C7" s="36">
        <v>12976916.669999998</v>
      </c>
      <c r="D7" s="36">
        <v>23276916.629999999</v>
      </c>
      <c r="E7" s="36">
        <v>7353962.9900000002</v>
      </c>
      <c r="F7" s="36">
        <v>7353962.9900000002</v>
      </c>
      <c r="G7" s="36">
        <v>15922953.639999999</v>
      </c>
    </row>
    <row r="8" spans="1:7">
      <c r="A8" s="48" t="s">
        <v>12</v>
      </c>
      <c r="B8" s="36">
        <v>201208996.80000004</v>
      </c>
      <c r="C8" s="36">
        <v>2023694.0399999979</v>
      </c>
      <c r="D8" s="36">
        <v>203232690.84</v>
      </c>
      <c r="E8" s="36">
        <v>37415753.110000014</v>
      </c>
      <c r="F8" s="36">
        <v>37500578.07</v>
      </c>
      <c r="G8" s="36">
        <v>165816937.73000002</v>
      </c>
    </row>
    <row r="9" spans="1:7">
      <c r="A9" s="48" t="s">
        <v>13</v>
      </c>
      <c r="B9" s="36">
        <v>358304796.25999999</v>
      </c>
      <c r="C9" s="36">
        <v>-736815.55000000307</v>
      </c>
      <c r="D9" s="36">
        <v>357567980.70999998</v>
      </c>
      <c r="E9" s="36">
        <v>141538107.62</v>
      </c>
      <c r="F9" s="36">
        <v>141538107.62</v>
      </c>
      <c r="G9" s="36">
        <v>216029873.09</v>
      </c>
    </row>
    <row r="10" spans="1:7">
      <c r="A10" s="48" t="s">
        <v>14</v>
      </c>
      <c r="B10" s="36">
        <v>493760849.37999994</v>
      </c>
      <c r="C10" s="36">
        <v>17813995.290000003</v>
      </c>
      <c r="D10" s="36">
        <v>511574844.67000073</v>
      </c>
      <c r="E10" s="36">
        <v>232478810.23000002</v>
      </c>
      <c r="F10" s="36">
        <v>224715502.97000012</v>
      </c>
      <c r="G10" s="36">
        <v>279096034.43999994</v>
      </c>
    </row>
    <row r="11" spans="1:7">
      <c r="A11" s="48" t="s">
        <v>15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>
      <c r="A12" s="48" t="s">
        <v>16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>
      <c r="A13" s="47" t="s">
        <v>17</v>
      </c>
      <c r="B13" s="7">
        <f>SUM(B14:B22)</f>
        <v>246092812.23000002</v>
      </c>
      <c r="C13" s="7">
        <f t="shared" ref="C13:G13" si="2">SUM(C14:C22)</f>
        <v>33350904.990000002</v>
      </c>
      <c r="D13" s="7">
        <f t="shared" si="2"/>
        <v>279443717.22000003</v>
      </c>
      <c r="E13" s="7">
        <f t="shared" si="2"/>
        <v>95895782.810000002</v>
      </c>
      <c r="F13" s="7">
        <f t="shared" si="2"/>
        <v>91343331.98999998</v>
      </c>
      <c r="G13" s="7">
        <f t="shared" si="2"/>
        <v>183547934.41000003</v>
      </c>
    </row>
    <row r="14" spans="1:7">
      <c r="A14" s="48" t="s">
        <v>18</v>
      </c>
      <c r="B14" s="8">
        <v>14362259.070000002</v>
      </c>
      <c r="C14" s="8">
        <v>2583496.4800000004</v>
      </c>
      <c r="D14" s="8">
        <v>16945755.550000008</v>
      </c>
      <c r="E14" s="8">
        <v>7785377.6099999985</v>
      </c>
      <c r="F14" s="8">
        <v>7753633.7399999984</v>
      </c>
      <c r="G14" s="8">
        <v>9160377.9399999995</v>
      </c>
    </row>
    <row r="15" spans="1:7">
      <c r="A15" s="48" t="s">
        <v>19</v>
      </c>
      <c r="B15" s="8">
        <v>11906709.099999998</v>
      </c>
      <c r="C15" s="8">
        <v>1303285.5899999999</v>
      </c>
      <c r="D15" s="8">
        <v>13209994.689999999</v>
      </c>
      <c r="E15" s="8">
        <v>3804664.0899999994</v>
      </c>
      <c r="F15" s="8">
        <v>3519278.61</v>
      </c>
      <c r="G15" s="8">
        <v>9405330.5999999978</v>
      </c>
    </row>
    <row r="16" spans="1:7">
      <c r="A16" s="48" t="s">
        <v>20</v>
      </c>
      <c r="B16" s="8">
        <v>403800</v>
      </c>
      <c r="C16" s="8">
        <v>173565</v>
      </c>
      <c r="D16" s="8">
        <v>577365</v>
      </c>
      <c r="E16" s="8">
        <v>25002</v>
      </c>
      <c r="F16" s="8">
        <v>25002</v>
      </c>
      <c r="G16" s="8">
        <v>552363</v>
      </c>
    </row>
    <row r="17" spans="1:7">
      <c r="A17" s="48" t="s">
        <v>21</v>
      </c>
      <c r="B17" s="8">
        <v>5629716.71</v>
      </c>
      <c r="C17" s="8">
        <v>22893734.480000004</v>
      </c>
      <c r="D17" s="8">
        <v>28523451.190000005</v>
      </c>
      <c r="E17" s="8">
        <v>5280999.620000002</v>
      </c>
      <c r="F17" s="8">
        <v>5270616.09</v>
      </c>
      <c r="G17" s="8">
        <v>23242451.569999997</v>
      </c>
    </row>
    <row r="18" spans="1:7">
      <c r="A18" s="48" t="s">
        <v>22</v>
      </c>
      <c r="B18" s="8">
        <v>3244490.96</v>
      </c>
      <c r="C18" s="8">
        <v>952544.62000000011</v>
      </c>
      <c r="D18" s="8">
        <v>4197035.58</v>
      </c>
      <c r="E18" s="8">
        <v>1378698.9400000002</v>
      </c>
      <c r="F18" s="8">
        <v>1376656.5</v>
      </c>
      <c r="G18" s="8">
        <v>2818336.6399999997</v>
      </c>
    </row>
    <row r="19" spans="1:7">
      <c r="A19" s="48" t="s">
        <v>23</v>
      </c>
      <c r="B19" s="8">
        <v>135729918.48000002</v>
      </c>
      <c r="C19" s="8">
        <v>1024200</v>
      </c>
      <c r="D19" s="8">
        <v>136754118.48000002</v>
      </c>
      <c r="E19" s="8">
        <v>50511391.100000016</v>
      </c>
      <c r="F19" s="8">
        <v>47949621.359999999</v>
      </c>
      <c r="G19" s="8">
        <v>86242727.38000001</v>
      </c>
    </row>
    <row r="20" spans="1:7">
      <c r="A20" s="48" t="s">
        <v>24</v>
      </c>
      <c r="B20" s="8">
        <v>9951165.6799999997</v>
      </c>
      <c r="C20" s="8">
        <v>2806611.5700000008</v>
      </c>
      <c r="D20" s="8">
        <v>12757777.250000004</v>
      </c>
      <c r="E20" s="8">
        <v>541794.34</v>
      </c>
      <c r="F20" s="8">
        <v>541614.37</v>
      </c>
      <c r="G20" s="8">
        <v>12215982.910000006</v>
      </c>
    </row>
    <row r="21" spans="1:7">
      <c r="A21" s="48" t="s">
        <v>25</v>
      </c>
      <c r="B21" s="8">
        <v>400700</v>
      </c>
      <c r="C21" s="8">
        <v>364439.41999999993</v>
      </c>
      <c r="D21" s="8">
        <v>765139.41999999993</v>
      </c>
      <c r="E21" s="8">
        <v>73272.739999999991</v>
      </c>
      <c r="F21" s="8">
        <v>73272.739999999991</v>
      </c>
      <c r="G21" s="8">
        <v>691866.67999999993</v>
      </c>
    </row>
    <row r="22" spans="1:7">
      <c r="A22" s="48" t="s">
        <v>26</v>
      </c>
      <c r="B22" s="8">
        <v>64464052.229999997</v>
      </c>
      <c r="C22" s="8">
        <v>1249027.8299999998</v>
      </c>
      <c r="D22" s="8">
        <v>65713080.059999995</v>
      </c>
      <c r="E22" s="8">
        <v>26494582.369999994</v>
      </c>
      <c r="F22" s="8">
        <v>24833636.57999998</v>
      </c>
      <c r="G22" s="8">
        <v>39218497.690000013</v>
      </c>
    </row>
    <row r="23" spans="1:7">
      <c r="A23" s="47" t="s">
        <v>27</v>
      </c>
      <c r="B23" s="7">
        <f>SUM(B24:B32)</f>
        <v>655535047.16999984</v>
      </c>
      <c r="C23" s="7">
        <f t="shared" ref="C23:G23" si="3">SUM(C24:C32)</f>
        <v>104609549.48999999</v>
      </c>
      <c r="D23" s="7">
        <f t="shared" si="3"/>
        <v>760144596.65999997</v>
      </c>
      <c r="E23" s="7">
        <f t="shared" si="3"/>
        <v>312297058.40999991</v>
      </c>
      <c r="F23" s="7">
        <f t="shared" si="3"/>
        <v>309479785.02999997</v>
      </c>
      <c r="G23" s="7">
        <f t="shared" si="3"/>
        <v>447847538.25000006</v>
      </c>
    </row>
    <row r="24" spans="1:7">
      <c r="A24" s="48" t="s">
        <v>28</v>
      </c>
      <c r="B24" s="8">
        <v>269686488.11999995</v>
      </c>
      <c r="C24" s="8">
        <v>14450525.98</v>
      </c>
      <c r="D24" s="8">
        <v>284137014.09999996</v>
      </c>
      <c r="E24" s="8">
        <v>146423408.86999997</v>
      </c>
      <c r="F24" s="8">
        <v>146317540.30999997</v>
      </c>
      <c r="G24" s="8">
        <v>137713605.22999999</v>
      </c>
    </row>
    <row r="25" spans="1:7">
      <c r="A25" s="48" t="s">
        <v>29</v>
      </c>
      <c r="B25" s="8">
        <v>31889353.279999997</v>
      </c>
      <c r="C25" s="8">
        <v>1737765.0099999993</v>
      </c>
      <c r="D25" s="8">
        <v>33627118.289999992</v>
      </c>
      <c r="E25" s="8">
        <v>8940922.9499999974</v>
      </c>
      <c r="F25" s="8">
        <v>8831453.9399999995</v>
      </c>
      <c r="G25" s="8">
        <v>24686195.340000004</v>
      </c>
    </row>
    <row r="26" spans="1:7">
      <c r="A26" s="48" t="s">
        <v>30</v>
      </c>
      <c r="B26" s="8">
        <v>72494680</v>
      </c>
      <c r="C26" s="8">
        <v>40225744.809999995</v>
      </c>
      <c r="D26" s="8">
        <v>112720424.80999999</v>
      </c>
      <c r="E26" s="8">
        <v>24918666.579999983</v>
      </c>
      <c r="F26" s="8">
        <v>24466705.889999989</v>
      </c>
      <c r="G26" s="8">
        <v>87801758.230000019</v>
      </c>
    </row>
    <row r="27" spans="1:7">
      <c r="A27" s="48" t="s">
        <v>31</v>
      </c>
      <c r="B27" s="8">
        <v>34431089.740000002</v>
      </c>
      <c r="C27" s="8">
        <v>830716.68000000017</v>
      </c>
      <c r="D27" s="8">
        <v>35261806.420000002</v>
      </c>
      <c r="E27" s="8">
        <v>24358667</v>
      </c>
      <c r="F27" s="8">
        <v>24349967</v>
      </c>
      <c r="G27" s="8">
        <v>10903139.420000002</v>
      </c>
    </row>
    <row r="28" spans="1:7">
      <c r="A28" s="48" t="s">
        <v>32</v>
      </c>
      <c r="B28" s="8">
        <v>123639131.61999999</v>
      </c>
      <c r="C28" s="8">
        <v>20684549.740000002</v>
      </c>
      <c r="D28" s="8">
        <v>144323681.35999998</v>
      </c>
      <c r="E28" s="8">
        <v>44752946.209999986</v>
      </c>
      <c r="F28" s="8">
        <v>43233558.639999986</v>
      </c>
      <c r="G28" s="8">
        <v>99570735.150000006</v>
      </c>
    </row>
    <row r="29" spans="1:7">
      <c r="A29" s="48" t="s">
        <v>33</v>
      </c>
      <c r="B29" s="8">
        <v>60205532.810000002</v>
      </c>
      <c r="C29" s="8">
        <v>11568638.969999999</v>
      </c>
      <c r="D29" s="8">
        <v>71774171.780000016</v>
      </c>
      <c r="E29" s="8">
        <v>41652376.249999985</v>
      </c>
      <c r="F29" s="8">
        <v>41357761.00999999</v>
      </c>
      <c r="G29" s="8">
        <v>30121795.530000009</v>
      </c>
    </row>
    <row r="30" spans="1:7">
      <c r="A30" s="48" t="s">
        <v>34</v>
      </c>
      <c r="B30" s="8">
        <v>3336218.8099999996</v>
      </c>
      <c r="C30" s="8">
        <v>821941.86</v>
      </c>
      <c r="D30" s="8">
        <v>4158160.67</v>
      </c>
      <c r="E30" s="8">
        <v>671514.54000000027</v>
      </c>
      <c r="F30" s="8">
        <v>655378.2200000002</v>
      </c>
      <c r="G30" s="8">
        <v>3486646.1300000004</v>
      </c>
    </row>
    <row r="31" spans="1:7">
      <c r="A31" s="48" t="s">
        <v>35</v>
      </c>
      <c r="B31" s="8">
        <v>18961942.289999999</v>
      </c>
      <c r="C31" s="8">
        <v>6661749.4400000004</v>
      </c>
      <c r="D31" s="8">
        <v>25623691.730000004</v>
      </c>
      <c r="E31" s="8">
        <v>6048156.4399999985</v>
      </c>
      <c r="F31" s="8">
        <v>5856102.1799999997</v>
      </c>
      <c r="G31" s="8">
        <v>19575535.290000003</v>
      </c>
    </row>
    <row r="32" spans="1:7">
      <c r="A32" s="48" t="s">
        <v>36</v>
      </c>
      <c r="B32" s="8">
        <v>40890610.499999985</v>
      </c>
      <c r="C32" s="8">
        <v>7627916.9999999991</v>
      </c>
      <c r="D32" s="8">
        <v>48518527.499999985</v>
      </c>
      <c r="E32" s="8">
        <v>14530399.57</v>
      </c>
      <c r="F32" s="8">
        <v>14411317.840000002</v>
      </c>
      <c r="G32" s="8">
        <v>33988127.930000015</v>
      </c>
    </row>
    <row r="33" spans="1:7">
      <c r="A33" s="47" t="s">
        <v>37</v>
      </c>
      <c r="B33" s="7">
        <f>SUM(B34:B42)</f>
        <v>438675195.31</v>
      </c>
      <c r="C33" s="7">
        <f t="shared" ref="C33:G33" si="4">SUM(C34:C42)</f>
        <v>123614958.28999999</v>
      </c>
      <c r="D33" s="7">
        <f t="shared" si="4"/>
        <v>562290153.60000002</v>
      </c>
      <c r="E33" s="7">
        <f t="shared" si="4"/>
        <v>284309162.80000001</v>
      </c>
      <c r="F33" s="7">
        <f t="shared" si="4"/>
        <v>255360181.59999996</v>
      </c>
      <c r="G33" s="7">
        <f t="shared" si="4"/>
        <v>277980990.80000001</v>
      </c>
    </row>
    <row r="34" spans="1:7">
      <c r="A34" s="48" t="s">
        <v>38</v>
      </c>
      <c r="B34" s="8">
        <v>1500000</v>
      </c>
      <c r="C34" s="8">
        <v>11759619.300000001</v>
      </c>
      <c r="D34" s="8">
        <v>13259619.300000001</v>
      </c>
      <c r="E34" s="8">
        <v>2903156.67</v>
      </c>
      <c r="F34" s="8">
        <v>2903156.67</v>
      </c>
      <c r="G34" s="8">
        <v>10356462.630000001</v>
      </c>
    </row>
    <row r="35" spans="1:7">
      <c r="A35" s="48" t="s">
        <v>39</v>
      </c>
      <c r="B35" s="8">
        <v>342355105.88</v>
      </c>
      <c r="C35" s="8">
        <v>60367366.82</v>
      </c>
      <c r="D35" s="8">
        <v>402722472.69999999</v>
      </c>
      <c r="E35" s="8">
        <v>239598371.04000002</v>
      </c>
      <c r="F35" s="8">
        <v>211285622.00999999</v>
      </c>
      <c r="G35" s="8">
        <v>163124101.66</v>
      </c>
    </row>
    <row r="36" spans="1:7">
      <c r="A36" s="48" t="s">
        <v>40</v>
      </c>
      <c r="B36" s="8">
        <v>35622013.93</v>
      </c>
      <c r="C36" s="8">
        <v>26231048.02</v>
      </c>
      <c r="D36" s="8">
        <v>61853061.949999996</v>
      </c>
      <c r="E36" s="8">
        <v>24563396.48</v>
      </c>
      <c r="F36" s="8">
        <v>24539847.920000002</v>
      </c>
      <c r="G36" s="8">
        <v>37289665.469999999</v>
      </c>
    </row>
    <row r="37" spans="1:7">
      <c r="A37" s="48" t="s">
        <v>41</v>
      </c>
      <c r="B37" s="8">
        <v>57843998.980000004</v>
      </c>
      <c r="C37" s="8">
        <v>25604924.149999999</v>
      </c>
      <c r="D37" s="8">
        <v>83448923.13000001</v>
      </c>
      <c r="E37" s="8">
        <v>16866183.009999998</v>
      </c>
      <c r="F37" s="8">
        <v>16253499.4</v>
      </c>
      <c r="G37" s="8">
        <v>66582740.119999997</v>
      </c>
    </row>
    <row r="38" spans="1:7">
      <c r="A38" s="48" t="s">
        <v>42</v>
      </c>
      <c r="B38" s="8">
        <v>1354076.52</v>
      </c>
      <c r="C38" s="8">
        <v>-348000</v>
      </c>
      <c r="D38" s="8">
        <v>1006076.52</v>
      </c>
      <c r="E38" s="8">
        <v>378055.6</v>
      </c>
      <c r="F38" s="8">
        <v>378055.6</v>
      </c>
      <c r="G38" s="8">
        <v>628020.92000000004</v>
      </c>
    </row>
    <row r="39" spans="1:7">
      <c r="A39" s="48" t="s">
        <v>43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</row>
    <row r="40" spans="1:7">
      <c r="A40" s="48" t="s">
        <v>44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</row>
    <row r="41" spans="1:7">
      <c r="A41" s="48" t="s">
        <v>45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</row>
    <row r="42" spans="1:7">
      <c r="A42" s="48" t="s">
        <v>46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</row>
    <row r="43" spans="1:7">
      <c r="A43" s="47" t="s">
        <v>47</v>
      </c>
      <c r="B43" s="7">
        <f>SUM(B44:B52)</f>
        <v>118663077.34</v>
      </c>
      <c r="C43" s="7">
        <f t="shared" ref="C43:G43" si="5">SUM(C44:C52)</f>
        <v>104319897.99999999</v>
      </c>
      <c r="D43" s="7">
        <f t="shared" si="5"/>
        <v>222982975.34000003</v>
      </c>
      <c r="E43" s="7">
        <f t="shared" si="5"/>
        <v>39006151.180000007</v>
      </c>
      <c r="F43" s="7">
        <f t="shared" si="5"/>
        <v>38406785.620000005</v>
      </c>
      <c r="G43" s="7">
        <f t="shared" si="5"/>
        <v>183976824.16000003</v>
      </c>
    </row>
    <row r="44" spans="1:7">
      <c r="A44" s="48" t="s">
        <v>48</v>
      </c>
      <c r="B44" s="8">
        <v>11341900.42</v>
      </c>
      <c r="C44" s="8">
        <v>28131222.389999997</v>
      </c>
      <c r="D44" s="8">
        <v>39473122.809999995</v>
      </c>
      <c r="E44" s="8">
        <v>7703011.0000000028</v>
      </c>
      <c r="F44" s="8">
        <v>7226584.4800000023</v>
      </c>
      <c r="G44" s="8">
        <v>31770111.810000002</v>
      </c>
    </row>
    <row r="45" spans="1:7">
      <c r="A45" s="48" t="s">
        <v>49</v>
      </c>
      <c r="B45" s="8">
        <v>722458</v>
      </c>
      <c r="C45" s="8">
        <v>197906.12</v>
      </c>
      <c r="D45" s="8">
        <v>920364.12000000011</v>
      </c>
      <c r="E45" s="8">
        <v>194947.28</v>
      </c>
      <c r="F45" s="8">
        <v>194947.28</v>
      </c>
      <c r="G45" s="8">
        <v>725416.84000000008</v>
      </c>
    </row>
    <row r="46" spans="1:7">
      <c r="A46" s="48" t="s">
        <v>50</v>
      </c>
      <c r="B46" s="8">
        <v>36650</v>
      </c>
      <c r="C46" s="8">
        <v>503498.23999999999</v>
      </c>
      <c r="D46" s="8">
        <v>540148.24</v>
      </c>
      <c r="E46" s="8">
        <v>192078.6</v>
      </c>
      <c r="F46" s="8">
        <v>192078.6</v>
      </c>
      <c r="G46" s="8">
        <v>348069.64</v>
      </c>
    </row>
    <row r="47" spans="1:7">
      <c r="A47" s="48" t="s">
        <v>51</v>
      </c>
      <c r="B47" s="8">
        <v>65293499.920000002</v>
      </c>
      <c r="C47" s="8">
        <v>36772507.43</v>
      </c>
      <c r="D47" s="8">
        <v>102066007.35000001</v>
      </c>
      <c r="E47" s="8">
        <v>21125499.960000001</v>
      </c>
      <c r="F47" s="8">
        <v>21125499.960000001</v>
      </c>
      <c r="G47" s="8">
        <v>80940507.390000001</v>
      </c>
    </row>
    <row r="48" spans="1:7">
      <c r="A48" s="48" t="s">
        <v>52</v>
      </c>
      <c r="B48" s="8">
        <v>1486650</v>
      </c>
      <c r="C48" s="8">
        <v>7018664.54</v>
      </c>
      <c r="D48" s="8">
        <v>8505314.5399999991</v>
      </c>
      <c r="E48" s="8">
        <v>322580.45</v>
      </c>
      <c r="F48" s="8">
        <v>322580.45</v>
      </c>
      <c r="G48" s="8">
        <v>8182734.0899999999</v>
      </c>
    </row>
    <row r="49" spans="1:7">
      <c r="A49" s="48" t="s">
        <v>53</v>
      </c>
      <c r="B49" s="8">
        <v>32420769</v>
      </c>
      <c r="C49" s="8">
        <v>17459633.509999994</v>
      </c>
      <c r="D49" s="8">
        <v>49880402.510000013</v>
      </c>
      <c r="E49" s="8">
        <v>7810635.6500000013</v>
      </c>
      <c r="F49" s="8">
        <v>7687696.6100000003</v>
      </c>
      <c r="G49" s="8">
        <v>42069766.860000007</v>
      </c>
    </row>
    <row r="50" spans="1:7">
      <c r="A50" s="48" t="s">
        <v>54</v>
      </c>
      <c r="B50" s="8">
        <v>1500000</v>
      </c>
      <c r="C50" s="8">
        <v>-500000</v>
      </c>
      <c r="D50" s="8">
        <v>1000000</v>
      </c>
      <c r="E50" s="8">
        <v>0</v>
      </c>
      <c r="F50" s="8">
        <v>0</v>
      </c>
      <c r="G50" s="8">
        <v>1000000</v>
      </c>
    </row>
    <row r="51" spans="1:7">
      <c r="A51" s="48" t="s">
        <v>55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</row>
    <row r="52" spans="1:7">
      <c r="A52" s="48" t="s">
        <v>56</v>
      </c>
      <c r="B52" s="8">
        <v>5861150</v>
      </c>
      <c r="C52" s="8">
        <v>14736465.77</v>
      </c>
      <c r="D52" s="8">
        <v>20597615.769999996</v>
      </c>
      <c r="E52" s="8">
        <v>1657398.2400000002</v>
      </c>
      <c r="F52" s="8">
        <v>1657398.2400000002</v>
      </c>
      <c r="G52" s="8">
        <v>18940217.529999994</v>
      </c>
    </row>
    <row r="53" spans="1:7">
      <c r="A53" s="47" t="s">
        <v>57</v>
      </c>
      <c r="B53" s="7">
        <f>SUM(B54:B56)</f>
        <v>545613895.36000001</v>
      </c>
      <c r="C53" s="7">
        <f t="shared" ref="C53:G53" si="6">SUM(C54:C56)</f>
        <v>383752424.67000002</v>
      </c>
      <c r="D53" s="7">
        <f t="shared" si="6"/>
        <v>929366320.03000021</v>
      </c>
      <c r="E53" s="7">
        <f t="shared" si="6"/>
        <v>132119493.08000001</v>
      </c>
      <c r="F53" s="7">
        <f t="shared" si="6"/>
        <v>129356216.8</v>
      </c>
      <c r="G53" s="7">
        <f t="shared" si="6"/>
        <v>797246826.95000005</v>
      </c>
    </row>
    <row r="54" spans="1:7">
      <c r="A54" s="48" t="s">
        <v>58</v>
      </c>
      <c r="B54" s="8">
        <v>508904732.36000001</v>
      </c>
      <c r="C54" s="8">
        <v>297654511.30000001</v>
      </c>
      <c r="D54" s="8">
        <v>806559243.66000021</v>
      </c>
      <c r="E54" s="8">
        <v>104964532.89000002</v>
      </c>
      <c r="F54" s="8">
        <v>102301310.19</v>
      </c>
      <c r="G54" s="8">
        <v>701594710.7700001</v>
      </c>
    </row>
    <row r="55" spans="1:7">
      <c r="A55" s="48" t="s">
        <v>59</v>
      </c>
      <c r="B55" s="8">
        <v>36709163</v>
      </c>
      <c r="C55" s="8">
        <v>72072913.370000005</v>
      </c>
      <c r="D55" s="8">
        <v>108782076.36999997</v>
      </c>
      <c r="E55" s="8">
        <v>27154960.189999994</v>
      </c>
      <c r="F55" s="8">
        <v>27054906.609999996</v>
      </c>
      <c r="G55" s="8">
        <v>81627116.179999992</v>
      </c>
    </row>
    <row r="56" spans="1:7">
      <c r="A56" s="48" t="s">
        <v>60</v>
      </c>
      <c r="B56" s="8">
        <v>0</v>
      </c>
      <c r="C56" s="8">
        <v>14025000</v>
      </c>
      <c r="D56" s="8">
        <v>14025000</v>
      </c>
      <c r="E56" s="8">
        <v>0</v>
      </c>
      <c r="F56" s="8">
        <v>0</v>
      </c>
      <c r="G56" s="8">
        <v>14025000</v>
      </c>
    </row>
    <row r="57" spans="1:7">
      <c r="A57" s="47" t="s">
        <v>61</v>
      </c>
      <c r="B57" s="7">
        <f>SUM(B58:B65)</f>
        <v>0</v>
      </c>
      <c r="C57" s="7">
        <f t="shared" ref="C57:F57" si="7">SUM(C58:C65)</f>
        <v>85000</v>
      </c>
      <c r="D57" s="7">
        <f t="shared" si="7"/>
        <v>85000</v>
      </c>
      <c r="E57" s="7">
        <f t="shared" si="7"/>
        <v>0</v>
      </c>
      <c r="F57" s="7">
        <f t="shared" si="7"/>
        <v>0</v>
      </c>
      <c r="G57" s="7">
        <f t="shared" ref="G57" si="8">D57-E57</f>
        <v>85000</v>
      </c>
    </row>
    <row r="58" spans="1:7">
      <c r="A58" s="48" t="s">
        <v>62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</row>
    <row r="59" spans="1:7">
      <c r="A59" s="48" t="s">
        <v>63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</row>
    <row r="60" spans="1:7">
      <c r="A60" s="48" t="s">
        <v>64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</row>
    <row r="61" spans="1:7">
      <c r="A61" s="48" t="s">
        <v>65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</row>
    <row r="62" spans="1:7">
      <c r="A62" s="48" t="s">
        <v>66</v>
      </c>
      <c r="B62" s="8">
        <v>0</v>
      </c>
      <c r="C62" s="8">
        <v>85000</v>
      </c>
      <c r="D62" s="8">
        <v>85000</v>
      </c>
      <c r="E62" s="8">
        <v>0</v>
      </c>
      <c r="F62" s="8">
        <v>0</v>
      </c>
      <c r="G62" s="8">
        <v>85000</v>
      </c>
    </row>
    <row r="63" spans="1:7">
      <c r="A63" s="48" t="s">
        <v>67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</row>
    <row r="64" spans="1:7">
      <c r="A64" s="48" t="s">
        <v>68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</row>
    <row r="65" spans="1:7">
      <c r="A65" s="48" t="s">
        <v>69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</row>
    <row r="66" spans="1:7">
      <c r="A66" s="47" t="s">
        <v>70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>
      <c r="A67" s="48" t="s">
        <v>71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</row>
    <row r="68" spans="1:7">
      <c r="A68" s="48" t="s">
        <v>72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</row>
    <row r="69" spans="1:7">
      <c r="A69" s="48" t="s">
        <v>73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</row>
    <row r="70" spans="1:7">
      <c r="A70" s="47" t="s">
        <v>74</v>
      </c>
      <c r="B70" s="7">
        <f>SUM(B71:B77)</f>
        <v>0</v>
      </c>
      <c r="C70" s="7">
        <f t="shared" ref="C70:G70" si="9">SUM(C71:C77)</f>
        <v>0</v>
      </c>
      <c r="D70" s="7">
        <f t="shared" si="9"/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</row>
    <row r="71" spans="1:7">
      <c r="A71" s="48" t="s">
        <v>75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</row>
    <row r="72" spans="1:7">
      <c r="A72" s="48" t="s">
        <v>76</v>
      </c>
      <c r="B72" s="8">
        <v>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</row>
    <row r="73" spans="1:7">
      <c r="A73" s="48" t="s">
        <v>77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</row>
    <row r="74" spans="1:7">
      <c r="A74" s="48" t="s">
        <v>78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</row>
    <row r="75" spans="1:7">
      <c r="A75" s="48" t="s">
        <v>79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</row>
    <row r="76" spans="1:7">
      <c r="A76" s="48" t="s">
        <v>80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</row>
    <row r="77" spans="1:7">
      <c r="A77" s="48" t="s">
        <v>81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</row>
    <row r="78" spans="1:7" ht="5.0999999999999996" customHeight="1">
      <c r="A78" s="49"/>
      <c r="B78" s="10"/>
      <c r="C78" s="10"/>
      <c r="D78" s="10"/>
      <c r="E78" s="10"/>
      <c r="F78" s="10"/>
      <c r="G78" s="10"/>
    </row>
    <row r="79" spans="1:7">
      <c r="A79" s="49" t="s">
        <v>82</v>
      </c>
      <c r="B79" s="10">
        <f>B80+B88+B98+B108+B118+B128+B132+B141+B145</f>
        <v>812595644.29999995</v>
      </c>
      <c r="C79" s="10">
        <f t="shared" ref="C79:G79" si="10">C80+C88+C98+C108+C118+C128+C132+C141+C145</f>
        <v>930490405.23000002</v>
      </c>
      <c r="D79" s="10">
        <f t="shared" si="10"/>
        <v>1743086049.53</v>
      </c>
      <c r="E79" s="10">
        <f t="shared" si="10"/>
        <v>488021222.60000014</v>
      </c>
      <c r="F79" s="10">
        <f t="shared" si="10"/>
        <v>478739617.82000005</v>
      </c>
      <c r="G79" s="10">
        <f t="shared" si="10"/>
        <v>1255064826.9300001</v>
      </c>
    </row>
    <row r="80" spans="1:7">
      <c r="A80" s="50" t="s">
        <v>9</v>
      </c>
      <c r="B80" s="10">
        <f>SUM(B81:B87)</f>
        <v>0</v>
      </c>
      <c r="C80" s="10">
        <f t="shared" ref="C80:G80" si="11">SUM(C81:C87)</f>
        <v>0</v>
      </c>
      <c r="D80" s="10">
        <f t="shared" si="11"/>
        <v>0</v>
      </c>
      <c r="E80" s="10">
        <f t="shared" si="11"/>
        <v>0</v>
      </c>
      <c r="F80" s="10">
        <f t="shared" si="11"/>
        <v>0</v>
      </c>
      <c r="G80" s="10">
        <f t="shared" si="11"/>
        <v>0</v>
      </c>
    </row>
    <row r="81" spans="1:7">
      <c r="A81" s="45" t="s">
        <v>10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</row>
    <row r="82" spans="1:7">
      <c r="A82" s="45" t="s">
        <v>11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</row>
    <row r="83" spans="1:7">
      <c r="A83" s="45" t="s">
        <v>12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</row>
    <row r="84" spans="1:7">
      <c r="A84" s="45" t="s">
        <v>13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</row>
    <row r="85" spans="1:7">
      <c r="A85" s="45" t="s">
        <v>14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</row>
    <row r="86" spans="1:7">
      <c r="A86" s="45" t="s">
        <v>15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</row>
    <row r="87" spans="1:7">
      <c r="A87" s="45" t="s">
        <v>16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</row>
    <row r="88" spans="1:7">
      <c r="A88" s="50" t="s">
        <v>17</v>
      </c>
      <c r="B88" s="10">
        <f>SUM(B89:B97)</f>
        <v>0</v>
      </c>
      <c r="C88" s="10">
        <f t="shared" ref="C88:F88" si="12">SUM(C89:C97)</f>
        <v>22424114.420000002</v>
      </c>
      <c r="D88" s="10">
        <f t="shared" si="12"/>
        <v>22424114.420000002</v>
      </c>
      <c r="E88" s="10">
        <f t="shared" si="12"/>
        <v>3230347.01</v>
      </c>
      <c r="F88" s="10">
        <f t="shared" si="12"/>
        <v>3230347.01</v>
      </c>
      <c r="G88" s="10">
        <f t="shared" ref="G88:G142" si="13">D88-E88</f>
        <v>19193767.410000004</v>
      </c>
    </row>
    <row r="89" spans="1:7">
      <c r="A89" s="45" t="s">
        <v>18</v>
      </c>
      <c r="B89" s="12">
        <v>0</v>
      </c>
      <c r="C89" s="12">
        <v>227810</v>
      </c>
      <c r="D89" s="12">
        <v>227810</v>
      </c>
      <c r="E89" s="12">
        <v>0</v>
      </c>
      <c r="F89" s="12">
        <v>0</v>
      </c>
      <c r="G89" s="12">
        <v>227810</v>
      </c>
    </row>
    <row r="90" spans="1:7">
      <c r="A90" s="52" t="s">
        <v>19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</row>
    <row r="91" spans="1:7">
      <c r="A91" s="45" t="s">
        <v>20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</row>
    <row r="92" spans="1:7">
      <c r="A92" s="45" t="s">
        <v>21</v>
      </c>
      <c r="B92" s="12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</row>
    <row r="93" spans="1:7">
      <c r="A93" s="45" t="s">
        <v>22</v>
      </c>
      <c r="B93" s="12">
        <v>0</v>
      </c>
      <c r="C93" s="12">
        <v>1985.92</v>
      </c>
      <c r="D93" s="12">
        <v>1985.92</v>
      </c>
      <c r="E93" s="12">
        <v>0</v>
      </c>
      <c r="F93" s="12">
        <v>0</v>
      </c>
      <c r="G93" s="12">
        <v>1985.92</v>
      </c>
    </row>
    <row r="94" spans="1:7">
      <c r="A94" s="45" t="s">
        <v>23</v>
      </c>
      <c r="B94" s="12">
        <v>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</row>
    <row r="95" spans="1:7">
      <c r="A95" s="45" t="s">
        <v>24</v>
      </c>
      <c r="B95" s="12">
        <v>0</v>
      </c>
      <c r="C95" s="12">
        <v>17953400</v>
      </c>
      <c r="D95" s="12">
        <v>17953400</v>
      </c>
      <c r="E95" s="12">
        <v>0</v>
      </c>
      <c r="F95" s="12">
        <v>0</v>
      </c>
      <c r="G95" s="12">
        <v>17953400</v>
      </c>
    </row>
    <row r="96" spans="1:7">
      <c r="A96" s="45" t="s">
        <v>25</v>
      </c>
      <c r="B96" s="12">
        <v>0</v>
      </c>
      <c r="C96" s="12">
        <v>4236960</v>
      </c>
      <c r="D96" s="12">
        <v>4236960</v>
      </c>
      <c r="E96" s="12">
        <v>3226388.51</v>
      </c>
      <c r="F96" s="12">
        <v>3226388.51</v>
      </c>
      <c r="G96" s="12">
        <v>1010571.4900000002</v>
      </c>
    </row>
    <row r="97" spans="1:7">
      <c r="A97" s="45" t="s">
        <v>26</v>
      </c>
      <c r="B97" s="12">
        <v>0</v>
      </c>
      <c r="C97" s="12">
        <v>3958.5</v>
      </c>
      <c r="D97" s="12">
        <v>3958.5</v>
      </c>
      <c r="E97" s="12">
        <v>3958.5</v>
      </c>
      <c r="F97" s="12">
        <v>3958.5</v>
      </c>
      <c r="G97" s="12">
        <v>0</v>
      </c>
    </row>
    <row r="98" spans="1:7">
      <c r="A98" s="50" t="s">
        <v>27</v>
      </c>
      <c r="B98" s="10">
        <f>SUM(B99:B107)</f>
        <v>233363754</v>
      </c>
      <c r="C98" s="10">
        <f t="shared" ref="C98:F98" si="14">SUM(C99:C107)</f>
        <v>2684395.3599999957</v>
      </c>
      <c r="D98" s="10">
        <f t="shared" si="14"/>
        <v>236048149.35999998</v>
      </c>
      <c r="E98" s="10">
        <f t="shared" si="14"/>
        <v>87458831.269999996</v>
      </c>
      <c r="F98" s="10">
        <f t="shared" si="14"/>
        <v>87398831.269999996</v>
      </c>
      <c r="G98" s="10">
        <f t="shared" si="13"/>
        <v>148589318.08999997</v>
      </c>
    </row>
    <row r="99" spans="1:7">
      <c r="A99" s="45" t="s">
        <v>28</v>
      </c>
      <c r="B99" s="12">
        <v>0</v>
      </c>
      <c r="C99" s="12">
        <v>315.52</v>
      </c>
      <c r="D99" s="12">
        <v>315.52</v>
      </c>
      <c r="E99" s="12">
        <v>0</v>
      </c>
      <c r="F99" s="12">
        <v>0</v>
      </c>
      <c r="G99" s="12">
        <v>315.52</v>
      </c>
    </row>
    <row r="100" spans="1:7">
      <c r="A100" s="45" t="s">
        <v>29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</row>
    <row r="101" spans="1:7">
      <c r="A101" s="45" t="s">
        <v>30</v>
      </c>
      <c r="B101" s="12">
        <v>0</v>
      </c>
      <c r="C101" s="12">
        <v>24092130.149999999</v>
      </c>
      <c r="D101" s="12">
        <v>24092130.149999999</v>
      </c>
      <c r="E101" s="12">
        <v>12214.8</v>
      </c>
      <c r="F101" s="12">
        <v>12214.8</v>
      </c>
      <c r="G101" s="12">
        <v>24079915.349999998</v>
      </c>
    </row>
    <row r="102" spans="1:7">
      <c r="A102" s="45" t="s">
        <v>31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</row>
    <row r="103" spans="1:7">
      <c r="A103" s="45" t="s">
        <v>32</v>
      </c>
      <c r="B103" s="12">
        <v>233363754</v>
      </c>
      <c r="C103" s="12">
        <v>-21706050.310000002</v>
      </c>
      <c r="D103" s="12">
        <v>211657703.69</v>
      </c>
      <c r="E103" s="12">
        <v>87446616.469999999</v>
      </c>
      <c r="F103" s="12">
        <v>87386616.469999999</v>
      </c>
      <c r="G103" s="12">
        <v>124211087.22</v>
      </c>
    </row>
    <row r="104" spans="1:7">
      <c r="A104" s="45" t="s">
        <v>33</v>
      </c>
      <c r="B104" s="12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</row>
    <row r="105" spans="1:7">
      <c r="A105" s="45" t="s">
        <v>34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</row>
    <row r="106" spans="1:7">
      <c r="A106" s="45" t="s">
        <v>35</v>
      </c>
      <c r="B106" s="12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</row>
    <row r="107" spans="1:7">
      <c r="A107" s="45" t="s">
        <v>36</v>
      </c>
      <c r="B107" s="12">
        <v>0</v>
      </c>
      <c r="C107" s="12">
        <v>298000</v>
      </c>
      <c r="D107" s="12">
        <v>298000</v>
      </c>
      <c r="E107" s="12">
        <v>0</v>
      </c>
      <c r="F107" s="12">
        <v>0</v>
      </c>
      <c r="G107" s="12">
        <v>298000</v>
      </c>
    </row>
    <row r="108" spans="1:7">
      <c r="A108" s="50" t="s">
        <v>37</v>
      </c>
      <c r="B108" s="10">
        <f>SUM(B109:B117)</f>
        <v>132040382.49000001</v>
      </c>
      <c r="C108" s="10">
        <f t="shared" ref="C108:F108" si="15">SUM(C109:C117)</f>
        <v>181775479.78000003</v>
      </c>
      <c r="D108" s="10">
        <f t="shared" si="15"/>
        <v>313815862.27000004</v>
      </c>
      <c r="E108" s="10">
        <f t="shared" si="15"/>
        <v>95669256.390000015</v>
      </c>
      <c r="F108" s="10">
        <f t="shared" si="15"/>
        <v>95167769.060000017</v>
      </c>
      <c r="G108" s="10">
        <f t="shared" si="13"/>
        <v>218146605.88000003</v>
      </c>
    </row>
    <row r="109" spans="1:7">
      <c r="A109" s="45" t="s">
        <v>38</v>
      </c>
      <c r="B109" s="12">
        <v>9500000</v>
      </c>
      <c r="C109" s="12">
        <v>6500000</v>
      </c>
      <c r="D109" s="12">
        <v>16000000</v>
      </c>
      <c r="E109" s="12">
        <v>0</v>
      </c>
      <c r="F109" s="12">
        <v>0</v>
      </c>
      <c r="G109" s="12">
        <v>16000000</v>
      </c>
    </row>
    <row r="110" spans="1:7">
      <c r="A110" s="45" t="s">
        <v>39</v>
      </c>
      <c r="B110" s="12">
        <v>122540382.49000001</v>
      </c>
      <c r="C110" s="12">
        <v>170008899.78000003</v>
      </c>
      <c r="D110" s="12">
        <v>292549282.27000004</v>
      </c>
      <c r="E110" s="12">
        <v>95169382.550000012</v>
      </c>
      <c r="F110" s="12">
        <v>94667895.220000014</v>
      </c>
      <c r="G110" s="12">
        <v>197379899.72000006</v>
      </c>
    </row>
    <row r="111" spans="1:7">
      <c r="A111" s="45" t="s">
        <v>40</v>
      </c>
      <c r="B111" s="12">
        <v>0</v>
      </c>
      <c r="C111" s="12">
        <v>2669700</v>
      </c>
      <c r="D111" s="12">
        <v>2669700</v>
      </c>
      <c r="E111" s="12">
        <v>499873.84</v>
      </c>
      <c r="F111" s="12">
        <v>499873.84</v>
      </c>
      <c r="G111" s="12">
        <v>2169826.16</v>
      </c>
    </row>
    <row r="112" spans="1:7">
      <c r="A112" s="45" t="s">
        <v>41</v>
      </c>
      <c r="B112" s="12">
        <v>0</v>
      </c>
      <c r="C112" s="12">
        <v>2596880</v>
      </c>
      <c r="D112" s="12">
        <v>2596880</v>
      </c>
      <c r="E112" s="12">
        <v>0</v>
      </c>
      <c r="F112" s="12">
        <v>0</v>
      </c>
      <c r="G112" s="12">
        <v>2596880</v>
      </c>
    </row>
    <row r="113" spans="1:7">
      <c r="A113" s="45" t="s">
        <v>42</v>
      </c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f t="shared" si="13"/>
        <v>0</v>
      </c>
    </row>
    <row r="114" spans="1:7">
      <c r="A114" s="45" t="s">
        <v>43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f t="shared" si="13"/>
        <v>0</v>
      </c>
    </row>
    <row r="115" spans="1:7">
      <c r="A115" s="45" t="s">
        <v>44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f t="shared" si="13"/>
        <v>0</v>
      </c>
    </row>
    <row r="116" spans="1:7">
      <c r="A116" s="45" t="s">
        <v>45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f t="shared" si="13"/>
        <v>0</v>
      </c>
    </row>
    <row r="117" spans="1:7">
      <c r="A117" s="45" t="s">
        <v>46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f t="shared" si="13"/>
        <v>0</v>
      </c>
    </row>
    <row r="118" spans="1:7">
      <c r="A118" s="50" t="s">
        <v>47</v>
      </c>
      <c r="B118" s="10">
        <f>SUM(B119:B127)</f>
        <v>4097348.52</v>
      </c>
      <c r="C118" s="10">
        <f t="shared" ref="C118:F118" si="16">SUM(C119:C127)</f>
        <v>37980722.5</v>
      </c>
      <c r="D118" s="10">
        <f t="shared" si="16"/>
        <v>42078071.019999996</v>
      </c>
      <c r="E118" s="10">
        <f t="shared" si="16"/>
        <v>8079525.9600000009</v>
      </c>
      <c r="F118" s="10">
        <f t="shared" si="16"/>
        <v>6874525.9600000009</v>
      </c>
      <c r="G118" s="10">
        <f t="shared" si="13"/>
        <v>33998545.059999995</v>
      </c>
    </row>
    <row r="119" spans="1:7">
      <c r="A119" s="45" t="s">
        <v>48</v>
      </c>
      <c r="B119" s="12">
        <v>4097348.52</v>
      </c>
      <c r="C119" s="12">
        <v>8157820.2599999998</v>
      </c>
      <c r="D119" s="12">
        <v>12255168.779999999</v>
      </c>
      <c r="E119" s="12">
        <v>3509988.1100000003</v>
      </c>
      <c r="F119" s="12">
        <v>3509988.1100000003</v>
      </c>
      <c r="G119" s="12">
        <v>8745180.6699999999</v>
      </c>
    </row>
    <row r="120" spans="1:7">
      <c r="A120" s="45" t="s">
        <v>49</v>
      </c>
      <c r="B120" s="12">
        <v>0</v>
      </c>
      <c r="C120" s="12">
        <v>598368.21</v>
      </c>
      <c r="D120" s="12">
        <v>598368.21</v>
      </c>
      <c r="E120" s="12">
        <v>0</v>
      </c>
      <c r="F120" s="12">
        <v>0</v>
      </c>
      <c r="G120" s="12">
        <v>598368.21</v>
      </c>
    </row>
    <row r="121" spans="1:7">
      <c r="A121" s="45" t="s">
        <v>50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</row>
    <row r="122" spans="1:7">
      <c r="A122" s="45" t="s">
        <v>51</v>
      </c>
      <c r="B122" s="12">
        <v>0</v>
      </c>
      <c r="C122" s="12">
        <v>20463500</v>
      </c>
      <c r="D122" s="12">
        <v>20463500</v>
      </c>
      <c r="E122" s="12">
        <v>2654250</v>
      </c>
      <c r="F122" s="12">
        <v>1449250</v>
      </c>
      <c r="G122" s="12">
        <v>17809250</v>
      </c>
    </row>
    <row r="123" spans="1:7">
      <c r="A123" s="45" t="s">
        <v>52</v>
      </c>
      <c r="B123" s="12">
        <v>0</v>
      </c>
      <c r="C123" s="12">
        <v>6590000</v>
      </c>
      <c r="D123" s="12">
        <v>6590000</v>
      </c>
      <c r="E123" s="12">
        <v>0</v>
      </c>
      <c r="F123" s="12">
        <v>0</v>
      </c>
      <c r="G123" s="12">
        <v>6590000</v>
      </c>
    </row>
    <row r="124" spans="1:7">
      <c r="A124" s="45" t="s">
        <v>53</v>
      </c>
      <c r="B124" s="12">
        <v>0</v>
      </c>
      <c r="C124" s="12">
        <v>237746.18000000002</v>
      </c>
      <c r="D124" s="12">
        <v>237746.18000000002</v>
      </c>
      <c r="E124" s="12">
        <v>0</v>
      </c>
      <c r="F124" s="12">
        <v>0</v>
      </c>
      <c r="G124" s="12">
        <v>237746.18000000002</v>
      </c>
    </row>
    <row r="125" spans="1:7">
      <c r="A125" s="45" t="s">
        <v>54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</row>
    <row r="126" spans="1:7">
      <c r="A126" s="45" t="s">
        <v>55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</row>
    <row r="127" spans="1:7">
      <c r="A127" s="45" t="s">
        <v>56</v>
      </c>
      <c r="B127" s="12">
        <v>0</v>
      </c>
      <c r="C127" s="12">
        <v>1933287.85</v>
      </c>
      <c r="D127" s="12">
        <v>1933287.85</v>
      </c>
      <c r="E127" s="12">
        <v>1915287.85</v>
      </c>
      <c r="F127" s="12">
        <v>1915287.85</v>
      </c>
      <c r="G127" s="12">
        <v>18000</v>
      </c>
    </row>
    <row r="128" spans="1:7">
      <c r="A128" s="50" t="s">
        <v>57</v>
      </c>
      <c r="B128" s="10">
        <f>SUM(B129:B131)</f>
        <v>272912066.04000002</v>
      </c>
      <c r="C128" s="10">
        <f t="shared" ref="C128:F128" si="17">SUM(C129:C131)</f>
        <v>685625693.16999996</v>
      </c>
      <c r="D128" s="10">
        <f t="shared" si="17"/>
        <v>958537759.21000004</v>
      </c>
      <c r="E128" s="10">
        <f t="shared" si="17"/>
        <v>211960407.25000006</v>
      </c>
      <c r="F128" s="10">
        <f t="shared" si="17"/>
        <v>204445289.80000004</v>
      </c>
      <c r="G128" s="10">
        <f t="shared" si="13"/>
        <v>746577351.96000004</v>
      </c>
    </row>
    <row r="129" spans="1:7">
      <c r="A129" s="45" t="s">
        <v>58</v>
      </c>
      <c r="B129" s="12">
        <v>191623582.57000002</v>
      </c>
      <c r="C129" s="12">
        <v>473410923.24000001</v>
      </c>
      <c r="D129" s="12">
        <v>665034505.81000006</v>
      </c>
      <c r="E129" s="12">
        <v>153356640.38000005</v>
      </c>
      <c r="F129" s="12">
        <v>146139862.69000006</v>
      </c>
      <c r="G129" s="12">
        <v>511677865.43000001</v>
      </c>
    </row>
    <row r="130" spans="1:7">
      <c r="A130" s="45" t="s">
        <v>59</v>
      </c>
      <c r="B130" s="12">
        <v>81288483.469999999</v>
      </c>
      <c r="C130" s="12">
        <v>212214769.92999998</v>
      </c>
      <c r="D130" s="12">
        <v>293503253.40000004</v>
      </c>
      <c r="E130" s="12">
        <v>58603766.869999997</v>
      </c>
      <c r="F130" s="12">
        <v>58305427.109999992</v>
      </c>
      <c r="G130" s="12">
        <v>234899486.53000006</v>
      </c>
    </row>
    <row r="131" spans="1:7">
      <c r="A131" s="45" t="s">
        <v>60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</row>
    <row r="132" spans="1:7">
      <c r="A132" s="50" t="s">
        <v>61</v>
      </c>
      <c r="B132" s="10">
        <f>SUM(B133:B140)</f>
        <v>0</v>
      </c>
      <c r="C132" s="10">
        <f t="shared" ref="C132:F132" si="18">SUM(C133:C140)</f>
        <v>0</v>
      </c>
      <c r="D132" s="10">
        <f t="shared" si="18"/>
        <v>0</v>
      </c>
      <c r="E132" s="10">
        <f t="shared" si="18"/>
        <v>0</v>
      </c>
      <c r="F132" s="10">
        <f t="shared" si="18"/>
        <v>0</v>
      </c>
      <c r="G132" s="10">
        <f t="shared" si="13"/>
        <v>0</v>
      </c>
    </row>
    <row r="133" spans="1:7">
      <c r="A133" s="45" t="s">
        <v>62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</row>
    <row r="134" spans="1:7">
      <c r="A134" s="45" t="s">
        <v>63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</row>
    <row r="135" spans="1:7">
      <c r="A135" s="45" t="s">
        <v>64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</row>
    <row r="136" spans="1:7">
      <c r="A136" s="45" t="s">
        <v>65</v>
      </c>
      <c r="B136" s="12">
        <v>0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</row>
    <row r="137" spans="1:7">
      <c r="A137" s="45" t="s">
        <v>66</v>
      </c>
      <c r="B137" s="12">
        <v>0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</row>
    <row r="138" spans="1:7">
      <c r="A138" s="45" t="s">
        <v>67</v>
      </c>
      <c r="B138" s="12">
        <v>0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</row>
    <row r="139" spans="1:7">
      <c r="A139" s="45" t="s">
        <v>68</v>
      </c>
      <c r="B139" s="12">
        <v>0</v>
      </c>
      <c r="C139" s="12">
        <v>0</v>
      </c>
      <c r="D139" s="12">
        <v>0</v>
      </c>
      <c r="E139" s="12">
        <v>0</v>
      </c>
      <c r="F139" s="12">
        <v>0</v>
      </c>
      <c r="G139" s="12">
        <f t="shared" si="13"/>
        <v>0</v>
      </c>
    </row>
    <row r="140" spans="1:7">
      <c r="A140" s="45" t="s">
        <v>69</v>
      </c>
      <c r="B140" s="12">
        <v>0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</row>
    <row r="141" spans="1:7">
      <c r="A141" s="50" t="s">
        <v>70</v>
      </c>
      <c r="B141" s="10">
        <f>SUM(B142:B144)</f>
        <v>0</v>
      </c>
      <c r="C141" s="10">
        <f t="shared" ref="C141:F141" si="19">SUM(C142:C144)</f>
        <v>0</v>
      </c>
      <c r="D141" s="10">
        <f t="shared" si="19"/>
        <v>0</v>
      </c>
      <c r="E141" s="10">
        <f t="shared" si="19"/>
        <v>0</v>
      </c>
      <c r="F141" s="10">
        <f t="shared" si="19"/>
        <v>0</v>
      </c>
      <c r="G141" s="10">
        <f t="shared" si="13"/>
        <v>0</v>
      </c>
    </row>
    <row r="142" spans="1:7">
      <c r="A142" s="45" t="s">
        <v>71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f t="shared" si="13"/>
        <v>0</v>
      </c>
    </row>
    <row r="143" spans="1:7">
      <c r="A143" s="45" t="s">
        <v>72</v>
      </c>
      <c r="B143" s="12">
        <v>0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</row>
    <row r="144" spans="1:7">
      <c r="A144" s="45" t="s">
        <v>73</v>
      </c>
      <c r="B144" s="12">
        <v>0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</row>
    <row r="145" spans="1:7">
      <c r="A145" s="50" t="s">
        <v>74</v>
      </c>
      <c r="B145" s="10">
        <f>SUM(B146:B152)</f>
        <v>170182093.25</v>
      </c>
      <c r="C145" s="10">
        <f t="shared" ref="C145:F145" si="20">SUM(C146:C152)</f>
        <v>0</v>
      </c>
      <c r="D145" s="10">
        <f t="shared" si="20"/>
        <v>170182093.25</v>
      </c>
      <c r="E145" s="10">
        <f t="shared" si="20"/>
        <v>81622854.719999999</v>
      </c>
      <c r="F145" s="10">
        <f t="shared" si="20"/>
        <v>81622854.719999999</v>
      </c>
      <c r="G145" s="10">
        <f t="shared" ref="G145" si="21">D145-E145</f>
        <v>88559238.530000001</v>
      </c>
    </row>
    <row r="146" spans="1:7">
      <c r="A146" s="45" t="s">
        <v>75</v>
      </c>
      <c r="B146" s="12">
        <v>66246906.670000002</v>
      </c>
      <c r="C146" s="12">
        <v>0</v>
      </c>
      <c r="D146" s="12">
        <v>66246906.670000002</v>
      </c>
      <c r="E146" s="12">
        <v>32781889.199999999</v>
      </c>
      <c r="F146" s="12">
        <v>32781889.199999999</v>
      </c>
      <c r="G146" s="12">
        <v>33465017.470000003</v>
      </c>
    </row>
    <row r="147" spans="1:7">
      <c r="A147" s="45" t="s">
        <v>76</v>
      </c>
      <c r="B147" s="12">
        <v>103658398.42</v>
      </c>
      <c r="C147" s="12">
        <v>0</v>
      </c>
      <c r="D147" s="12">
        <v>103658398.42</v>
      </c>
      <c r="E147" s="12">
        <v>48840965.520000003</v>
      </c>
      <c r="F147" s="12">
        <v>48840965.520000003</v>
      </c>
      <c r="G147" s="12">
        <v>54817432.899999999</v>
      </c>
    </row>
    <row r="148" spans="1:7">
      <c r="A148" s="45" t="s">
        <v>77</v>
      </c>
      <c r="B148" s="12">
        <v>0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</row>
    <row r="149" spans="1:7">
      <c r="A149" s="45" t="s">
        <v>78</v>
      </c>
      <c r="B149" s="12">
        <v>276788.15999999997</v>
      </c>
      <c r="C149" s="12">
        <v>0</v>
      </c>
      <c r="D149" s="12">
        <v>276788.15999999997</v>
      </c>
      <c r="E149" s="12">
        <v>0</v>
      </c>
      <c r="F149" s="12">
        <v>0</v>
      </c>
      <c r="G149" s="12">
        <v>276788.15999999997</v>
      </c>
    </row>
    <row r="150" spans="1:7">
      <c r="A150" s="45" t="s">
        <v>79</v>
      </c>
      <c r="B150" s="12">
        <v>0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</row>
    <row r="151" spans="1:7">
      <c r="A151" s="45" t="s">
        <v>80</v>
      </c>
      <c r="B151" s="12"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</row>
    <row r="152" spans="1:7">
      <c r="A152" s="45" t="s">
        <v>81</v>
      </c>
      <c r="B152" s="12"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</row>
    <row r="153" spans="1:7" ht="5.0999999999999996" customHeight="1">
      <c r="A153" s="50"/>
      <c r="B153" s="12"/>
      <c r="C153" s="12"/>
      <c r="D153" s="12"/>
      <c r="E153" s="12"/>
      <c r="F153" s="12"/>
      <c r="G153" s="12"/>
    </row>
    <row r="154" spans="1:7">
      <c r="A154" s="49" t="s">
        <v>83</v>
      </c>
      <c r="B154" s="10">
        <f>B4+B79</f>
        <v>4748469096.2299995</v>
      </c>
      <c r="C154" s="10">
        <f t="shared" ref="C154:G154" si="22">C4+C79</f>
        <v>1644546043.28</v>
      </c>
      <c r="D154" s="10">
        <f t="shared" si="22"/>
        <v>6393015139.5100002</v>
      </c>
      <c r="E154" s="10">
        <f t="shared" si="22"/>
        <v>2124752739.5599999</v>
      </c>
      <c r="F154" s="10">
        <f t="shared" si="22"/>
        <v>2057782578.1099997</v>
      </c>
      <c r="G154" s="10">
        <f t="shared" si="22"/>
        <v>4268262399.9499998</v>
      </c>
    </row>
    <row r="155" spans="1:7" ht="5.0999999999999996" customHeight="1">
      <c r="A155" s="51"/>
      <c r="B155" s="13"/>
      <c r="C155" s="13"/>
      <c r="D155" s="13"/>
      <c r="E155" s="13"/>
      <c r="F155" s="13"/>
      <c r="G155" s="13"/>
    </row>
    <row r="168" spans="1:5" ht="11.25" customHeight="1">
      <c r="A168" s="40"/>
    </row>
    <row r="169" spans="1:5" s="38" customFormat="1" ht="21" customHeight="1">
      <c r="A169" s="37" t="s">
        <v>206</v>
      </c>
      <c r="C169" s="59" t="s">
        <v>208</v>
      </c>
      <c r="D169" s="59"/>
      <c r="E169" s="59"/>
    </row>
    <row r="170" spans="1:5" s="38" customFormat="1" ht="16.5" customHeight="1">
      <c r="A170" s="39" t="s">
        <v>207</v>
      </c>
      <c r="C170" s="60" t="s">
        <v>209</v>
      </c>
      <c r="D170" s="60"/>
      <c r="E170" s="60"/>
    </row>
  </sheetData>
  <mergeCells count="4">
    <mergeCell ref="A1:G1"/>
    <mergeCell ref="B2:F2"/>
    <mergeCell ref="C169:E169"/>
    <mergeCell ref="C170:E170"/>
  </mergeCells>
  <pageMargins left="0.70866141732283472" right="0.70866141732283472" top="0.74803149606299213" bottom="0.74803149606299213" header="0.31496062992125984" footer="0.31496062992125984"/>
  <pageSetup scale="58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zoomScaleNormal="100" zoomScaleSheetLayoutView="100" workbookViewId="0">
      <pane ySplit="3" topLeftCell="A4" activePane="bottomLeft" state="frozen"/>
      <selection pane="bottomLeft" activeCell="A4" sqref="A4"/>
    </sheetView>
  </sheetViews>
  <sheetFormatPr baseColWidth="10" defaultColWidth="12" defaultRowHeight="10.199999999999999"/>
  <cols>
    <col min="1" max="1" width="45.77734375" style="14" customWidth="1"/>
    <col min="2" max="7" width="16.77734375" style="14" customWidth="1"/>
    <col min="8" max="16384" width="12" style="14"/>
  </cols>
  <sheetData>
    <row r="1" spans="1:7" ht="62.25" customHeight="1">
      <c r="A1" s="61" t="s">
        <v>128</v>
      </c>
      <c r="B1" s="62"/>
      <c r="C1" s="62"/>
      <c r="D1" s="62"/>
      <c r="E1" s="62"/>
      <c r="F1" s="62"/>
      <c r="G1" s="63"/>
    </row>
    <row r="2" spans="1:7">
      <c r="A2" s="15"/>
      <c r="B2" s="64" t="s">
        <v>0</v>
      </c>
      <c r="C2" s="64"/>
      <c r="D2" s="64"/>
      <c r="E2" s="64"/>
      <c r="F2" s="64"/>
      <c r="G2" s="15"/>
    </row>
    <row r="3" spans="1:7" ht="20.399999999999999">
      <c r="A3" s="16" t="s">
        <v>1</v>
      </c>
      <c r="B3" s="17" t="s">
        <v>2</v>
      </c>
      <c r="C3" s="17" t="s">
        <v>84</v>
      </c>
      <c r="D3" s="17" t="s">
        <v>85</v>
      </c>
      <c r="E3" s="17" t="s">
        <v>5</v>
      </c>
      <c r="F3" s="17" t="s">
        <v>86</v>
      </c>
      <c r="G3" s="16" t="s">
        <v>87</v>
      </c>
    </row>
    <row r="4" spans="1:7">
      <c r="A4" s="18" t="s">
        <v>88</v>
      </c>
      <c r="B4" s="19"/>
      <c r="C4" s="19"/>
      <c r="D4" s="19"/>
      <c r="E4" s="19"/>
      <c r="F4" s="19"/>
      <c r="G4" s="19"/>
    </row>
    <row r="5" spans="1:7">
      <c r="A5" s="20" t="s">
        <v>89</v>
      </c>
      <c r="B5" s="10">
        <f t="shared" ref="B5:G5" si="0">SUM(B6:B81)</f>
        <v>3935873451.9299998</v>
      </c>
      <c r="C5" s="10">
        <f t="shared" si="0"/>
        <v>714055638.04999959</v>
      </c>
      <c r="D5" s="10">
        <f t="shared" si="0"/>
        <v>4649929089.9799986</v>
      </c>
      <c r="E5" s="10">
        <f t="shared" si="0"/>
        <v>1636731516.9599993</v>
      </c>
      <c r="F5" s="10">
        <f t="shared" si="0"/>
        <v>1579042960.2900004</v>
      </c>
      <c r="G5" s="10">
        <f t="shared" si="0"/>
        <v>3013197573.0199995</v>
      </c>
    </row>
    <row r="6" spans="1:7">
      <c r="A6" s="21" t="s">
        <v>129</v>
      </c>
      <c r="B6" s="12">
        <v>2418972.12</v>
      </c>
      <c r="C6" s="12">
        <v>-5.8207660913467407E-11</v>
      </c>
      <c r="D6" s="12">
        <v>2418972.12</v>
      </c>
      <c r="E6" s="12">
        <v>1108188.7000000002</v>
      </c>
      <c r="F6" s="12">
        <v>1108188.7000000002</v>
      </c>
      <c r="G6" s="12">
        <v>1310783.42</v>
      </c>
    </row>
    <row r="7" spans="1:7">
      <c r="A7" s="21" t="s">
        <v>130</v>
      </c>
      <c r="B7" s="12">
        <v>3408846.54</v>
      </c>
      <c r="C7" s="12">
        <v>-1.0186340659856796E-10</v>
      </c>
      <c r="D7" s="12">
        <v>3408846.54</v>
      </c>
      <c r="E7" s="12">
        <v>1340625.8400000001</v>
      </c>
      <c r="F7" s="12">
        <v>1338383.72</v>
      </c>
      <c r="G7" s="12">
        <v>2068220.7000000004</v>
      </c>
    </row>
    <row r="8" spans="1:7">
      <c r="A8" s="21" t="s">
        <v>131</v>
      </c>
      <c r="B8" s="12">
        <v>18368887.300000001</v>
      </c>
      <c r="C8" s="12">
        <v>95127.000000000844</v>
      </c>
      <c r="D8" s="12">
        <v>18464014.300000001</v>
      </c>
      <c r="E8" s="12">
        <v>7802375.4300000006</v>
      </c>
      <c r="F8" s="12">
        <v>7763235.5600000005</v>
      </c>
      <c r="G8" s="12">
        <v>10661638.870000001</v>
      </c>
    </row>
    <row r="9" spans="1:7">
      <c r="A9" s="21" t="s">
        <v>132</v>
      </c>
      <c r="B9" s="12">
        <v>2123820</v>
      </c>
      <c r="C9" s="12">
        <v>0</v>
      </c>
      <c r="D9" s="12">
        <v>2123820</v>
      </c>
      <c r="E9" s="12">
        <v>1051332</v>
      </c>
      <c r="F9" s="12">
        <v>1051332</v>
      </c>
      <c r="G9" s="12">
        <v>1072488</v>
      </c>
    </row>
    <row r="10" spans="1:7">
      <c r="A10" s="21" t="s">
        <v>133</v>
      </c>
      <c r="B10" s="12">
        <v>11518607.160000004</v>
      </c>
      <c r="C10" s="12">
        <v>-481643.60000000021</v>
      </c>
      <c r="D10" s="12">
        <v>11036963.560000002</v>
      </c>
      <c r="E10" s="12">
        <v>3914686.2000000007</v>
      </c>
      <c r="F10" s="12">
        <v>3799491.2500000009</v>
      </c>
      <c r="G10" s="12">
        <v>7122277.3600000003</v>
      </c>
    </row>
    <row r="11" spans="1:7">
      <c r="A11" s="21" t="s">
        <v>134</v>
      </c>
      <c r="B11" s="12">
        <v>9330876.9300000016</v>
      </c>
      <c r="C11" s="12">
        <v>-75881.339999999822</v>
      </c>
      <c r="D11" s="12">
        <v>9254995.5900000017</v>
      </c>
      <c r="E11" s="12">
        <v>3092587.6500000004</v>
      </c>
      <c r="F11" s="12">
        <v>2855375.26</v>
      </c>
      <c r="G11" s="12">
        <v>6162407.9399999995</v>
      </c>
    </row>
    <row r="12" spans="1:7">
      <c r="A12" s="21" t="s">
        <v>135</v>
      </c>
      <c r="B12" s="12">
        <v>144147.16</v>
      </c>
      <c r="C12" s="12">
        <v>10</v>
      </c>
      <c r="D12" s="12">
        <v>144157.16</v>
      </c>
      <c r="E12" s="12">
        <v>27075.920000000002</v>
      </c>
      <c r="F12" s="12">
        <v>27075.920000000002</v>
      </c>
      <c r="G12" s="12">
        <v>117081.23999999999</v>
      </c>
    </row>
    <row r="13" spans="1:7">
      <c r="A13" s="21" t="s">
        <v>136</v>
      </c>
      <c r="B13" s="12">
        <v>24959481.520000003</v>
      </c>
      <c r="C13" s="12">
        <v>158920.43999999977</v>
      </c>
      <c r="D13" s="12">
        <v>25118401.960000001</v>
      </c>
      <c r="E13" s="12">
        <v>9856625.7400000002</v>
      </c>
      <c r="F13" s="12">
        <v>9786384.6799999997</v>
      </c>
      <c r="G13" s="12">
        <v>15261776.220000003</v>
      </c>
    </row>
    <row r="14" spans="1:7">
      <c r="A14" s="21" t="s">
        <v>137</v>
      </c>
      <c r="B14" s="12">
        <v>291393.48</v>
      </c>
      <c r="C14" s="12">
        <v>0</v>
      </c>
      <c r="D14" s="12">
        <v>291393.48</v>
      </c>
      <c r="E14" s="12">
        <v>32052.18</v>
      </c>
      <c r="F14" s="12">
        <v>31757.81</v>
      </c>
      <c r="G14" s="12">
        <v>259341.30000000008</v>
      </c>
    </row>
    <row r="15" spans="1:7">
      <c r="A15" s="21" t="s">
        <v>138</v>
      </c>
      <c r="B15" s="12">
        <v>11549029.119999999</v>
      </c>
      <c r="C15" s="12">
        <v>6309895.2200000007</v>
      </c>
      <c r="D15" s="12">
        <v>17858924.34</v>
      </c>
      <c r="E15" s="12">
        <v>3921658.0199999996</v>
      </c>
      <c r="F15" s="12">
        <v>3740605.3000000007</v>
      </c>
      <c r="G15" s="12">
        <v>13937266.320000002</v>
      </c>
    </row>
    <row r="16" spans="1:7">
      <c r="A16" s="21" t="s">
        <v>139</v>
      </c>
      <c r="B16" s="12">
        <v>13388331.369999995</v>
      </c>
      <c r="C16" s="12">
        <v>17206.150000000714</v>
      </c>
      <c r="D16" s="12">
        <v>13405537.519999996</v>
      </c>
      <c r="E16" s="12">
        <v>5431081.8600000013</v>
      </c>
      <c r="F16" s="12">
        <v>5205657.1899999985</v>
      </c>
      <c r="G16" s="12">
        <v>7974455.6599999983</v>
      </c>
    </row>
    <row r="17" spans="1:7">
      <c r="A17" s="21" t="s">
        <v>140</v>
      </c>
      <c r="B17" s="12">
        <v>5593866.8399999999</v>
      </c>
      <c r="C17" s="12">
        <v>-49640.170000000078</v>
      </c>
      <c r="D17" s="12">
        <v>5544226.6699999999</v>
      </c>
      <c r="E17" s="12">
        <v>2409547.6099999994</v>
      </c>
      <c r="F17" s="12">
        <v>2303084.8199999998</v>
      </c>
      <c r="G17" s="12">
        <v>3134679.0599999987</v>
      </c>
    </row>
    <row r="18" spans="1:7">
      <c r="A18" s="21" t="s">
        <v>141</v>
      </c>
      <c r="B18" s="12">
        <v>5691308.96</v>
      </c>
      <c r="C18" s="12">
        <v>18166.26999999995</v>
      </c>
      <c r="D18" s="12">
        <v>5709475.2300000023</v>
      </c>
      <c r="E18" s="12">
        <v>2364892.2199999997</v>
      </c>
      <c r="F18" s="12">
        <v>2242012.4700000002</v>
      </c>
      <c r="G18" s="12">
        <v>3344583.0100000012</v>
      </c>
    </row>
    <row r="19" spans="1:7">
      <c r="A19" s="21" t="s">
        <v>142</v>
      </c>
      <c r="B19" s="12">
        <v>18707250.640000004</v>
      </c>
      <c r="C19" s="12">
        <v>-1513458.2799999991</v>
      </c>
      <c r="D19" s="12">
        <v>17193792.360000007</v>
      </c>
      <c r="E19" s="12">
        <v>5829435.2199999979</v>
      </c>
      <c r="F19" s="12">
        <v>5700195.5999999987</v>
      </c>
      <c r="G19" s="12">
        <v>11364357.139999999</v>
      </c>
    </row>
    <row r="20" spans="1:7">
      <c r="A20" s="21" t="s">
        <v>143</v>
      </c>
      <c r="B20" s="12">
        <v>17090768.689999998</v>
      </c>
      <c r="C20" s="12">
        <v>4448.8599999997095</v>
      </c>
      <c r="D20" s="12">
        <v>17095217.550000001</v>
      </c>
      <c r="E20" s="12">
        <v>6102509.4099999964</v>
      </c>
      <c r="F20" s="12">
        <v>5867366.8399999989</v>
      </c>
      <c r="G20" s="12">
        <v>10992708.140000002</v>
      </c>
    </row>
    <row r="21" spans="1:7">
      <c r="A21" s="21" t="s">
        <v>144</v>
      </c>
      <c r="B21" s="12">
        <v>5833564.46</v>
      </c>
      <c r="C21" s="12">
        <v>-29269.489999999962</v>
      </c>
      <c r="D21" s="12">
        <v>5804294.9699999997</v>
      </c>
      <c r="E21" s="12">
        <v>2243142.1300000004</v>
      </c>
      <c r="F21" s="12">
        <v>2187783.52</v>
      </c>
      <c r="G21" s="12">
        <v>3561152.84</v>
      </c>
    </row>
    <row r="22" spans="1:7">
      <c r="A22" s="21" t="s">
        <v>145</v>
      </c>
      <c r="B22" s="12">
        <v>7040515.7200000007</v>
      </c>
      <c r="C22" s="12">
        <v>896138.92000000027</v>
      </c>
      <c r="D22" s="12">
        <v>7936654.6399999987</v>
      </c>
      <c r="E22" s="12">
        <v>2754977.9099999983</v>
      </c>
      <c r="F22" s="12">
        <v>2679112.2299999981</v>
      </c>
      <c r="G22" s="12">
        <v>5181676.7300000014</v>
      </c>
    </row>
    <row r="23" spans="1:7">
      <c r="A23" s="21" t="s">
        <v>146</v>
      </c>
      <c r="B23" s="12">
        <v>1722504.2400000005</v>
      </c>
      <c r="C23" s="12">
        <v>-2295.700000000169</v>
      </c>
      <c r="D23" s="12">
        <v>1720208.5399999996</v>
      </c>
      <c r="E23" s="12">
        <v>731554.65</v>
      </c>
      <c r="F23" s="12">
        <v>638578.13</v>
      </c>
      <c r="G23" s="12">
        <v>988653.89</v>
      </c>
    </row>
    <row r="24" spans="1:7">
      <c r="A24" s="21" t="s">
        <v>147</v>
      </c>
      <c r="B24" s="12">
        <v>11684258.109999999</v>
      </c>
      <c r="C24" s="12">
        <v>156863.69000000009</v>
      </c>
      <c r="D24" s="12">
        <v>11841121.799999999</v>
      </c>
      <c r="E24" s="12">
        <v>2688318.7800000003</v>
      </c>
      <c r="F24" s="12">
        <v>2578682.4500000007</v>
      </c>
      <c r="G24" s="12">
        <v>9152803.0199999996</v>
      </c>
    </row>
    <row r="25" spans="1:7">
      <c r="A25" s="21" t="s">
        <v>148</v>
      </c>
      <c r="B25" s="12">
        <v>14945180.150000002</v>
      </c>
      <c r="C25" s="12">
        <v>1155147.4899999998</v>
      </c>
      <c r="D25" s="12">
        <v>16100327.640000001</v>
      </c>
      <c r="E25" s="12">
        <v>5919697.3499999978</v>
      </c>
      <c r="F25" s="12">
        <v>5687861.6099999985</v>
      </c>
      <c r="G25" s="12">
        <v>10180630.289999999</v>
      </c>
    </row>
    <row r="26" spans="1:7">
      <c r="A26" s="21" t="s">
        <v>149</v>
      </c>
      <c r="B26" s="12">
        <v>20776191.169999998</v>
      </c>
      <c r="C26" s="12">
        <v>1912507.6299999997</v>
      </c>
      <c r="D26" s="12">
        <v>22688698.800000001</v>
      </c>
      <c r="E26" s="12">
        <v>10997288.720000001</v>
      </c>
      <c r="F26" s="12">
        <v>10786995.080000002</v>
      </c>
      <c r="G26" s="12">
        <v>11691410.079999993</v>
      </c>
    </row>
    <row r="27" spans="1:7">
      <c r="A27" s="21" t="s">
        <v>150</v>
      </c>
      <c r="B27" s="12">
        <v>100423513.95999999</v>
      </c>
      <c r="C27" s="12">
        <v>1469688.5200000021</v>
      </c>
      <c r="D27" s="12">
        <v>101893202.48</v>
      </c>
      <c r="E27" s="12">
        <v>41499455.549999997</v>
      </c>
      <c r="F27" s="12">
        <v>40658670.780000016</v>
      </c>
      <c r="G27" s="12">
        <v>60393746.930000015</v>
      </c>
    </row>
    <row r="28" spans="1:7">
      <c r="A28" s="21" t="s">
        <v>151</v>
      </c>
      <c r="B28" s="12">
        <v>52937216.889999993</v>
      </c>
      <c r="C28" s="12">
        <v>3783502.5600000024</v>
      </c>
      <c r="D28" s="12">
        <v>56720719.45000001</v>
      </c>
      <c r="E28" s="12">
        <v>20794909.310000006</v>
      </c>
      <c r="F28" s="12">
        <v>20424893.610000007</v>
      </c>
      <c r="G28" s="12">
        <v>35925810.139999986</v>
      </c>
    </row>
    <row r="29" spans="1:7">
      <c r="A29" s="21" t="s">
        <v>152</v>
      </c>
      <c r="B29" s="12">
        <v>8027760.959999999</v>
      </c>
      <c r="C29" s="12">
        <v>-176269.90000000037</v>
      </c>
      <c r="D29" s="12">
        <v>7851491.0599999996</v>
      </c>
      <c r="E29" s="12">
        <v>3151911.02</v>
      </c>
      <c r="F29" s="12">
        <v>3027863.5700000003</v>
      </c>
      <c r="G29" s="12">
        <v>4699580.0399999991</v>
      </c>
    </row>
    <row r="30" spans="1:7">
      <c r="A30" s="21" t="s">
        <v>153</v>
      </c>
      <c r="B30" s="12">
        <v>36038013.450000003</v>
      </c>
      <c r="C30" s="12">
        <v>-160110.2699999992</v>
      </c>
      <c r="D30" s="12">
        <v>35877903.180000007</v>
      </c>
      <c r="E30" s="12">
        <v>13804245.740000004</v>
      </c>
      <c r="F30" s="12">
        <v>13236879.270000003</v>
      </c>
      <c r="G30" s="12">
        <v>22073657.440000001</v>
      </c>
    </row>
    <row r="31" spans="1:7">
      <c r="A31" s="21" t="s">
        <v>154</v>
      </c>
      <c r="B31" s="12">
        <v>17811956.219999999</v>
      </c>
      <c r="C31" s="12">
        <v>13899854.23</v>
      </c>
      <c r="D31" s="12">
        <v>31711810.449999999</v>
      </c>
      <c r="E31" s="12">
        <v>18857171.199999999</v>
      </c>
      <c r="F31" s="12">
        <v>18735889.030000001</v>
      </c>
      <c r="G31" s="12">
        <v>12854639.25</v>
      </c>
    </row>
    <row r="32" spans="1:7">
      <c r="A32" s="21" t="s">
        <v>155</v>
      </c>
      <c r="B32" s="12">
        <v>804316339.48999977</v>
      </c>
      <c r="C32" s="12">
        <v>-7861660.0700000115</v>
      </c>
      <c r="D32" s="12">
        <v>796454679.41999984</v>
      </c>
      <c r="E32" s="12">
        <v>306493272.4799999</v>
      </c>
      <c r="F32" s="12">
        <v>302468089.04999995</v>
      </c>
      <c r="G32" s="12">
        <v>489961406.93999976</v>
      </c>
    </row>
    <row r="33" spans="1:7">
      <c r="A33" s="21" t="s">
        <v>156</v>
      </c>
      <c r="B33" s="12">
        <v>292749929.28999996</v>
      </c>
      <c r="C33" s="12">
        <v>14527372.169999992</v>
      </c>
      <c r="D33" s="12">
        <v>307277301.45999998</v>
      </c>
      <c r="E33" s="12">
        <v>113694162.92000005</v>
      </c>
      <c r="F33" s="12">
        <v>109531214.25000004</v>
      </c>
      <c r="G33" s="12">
        <v>193583138.53999996</v>
      </c>
    </row>
    <row r="34" spans="1:7">
      <c r="A34" s="21" t="s">
        <v>157</v>
      </c>
      <c r="B34" s="12">
        <v>43011070.759999998</v>
      </c>
      <c r="C34" s="12">
        <v>12257859.189999999</v>
      </c>
      <c r="D34" s="12">
        <v>55268929.95000001</v>
      </c>
      <c r="E34" s="12">
        <v>12763940.460000005</v>
      </c>
      <c r="F34" s="12">
        <v>12556604.990000006</v>
      </c>
      <c r="G34" s="12">
        <v>42504989.490000002</v>
      </c>
    </row>
    <row r="35" spans="1:7">
      <c r="A35" s="21" t="s">
        <v>158</v>
      </c>
      <c r="B35" s="12">
        <v>49071504.129999995</v>
      </c>
      <c r="C35" s="12">
        <v>1846993.4199999978</v>
      </c>
      <c r="D35" s="12">
        <v>50918497.549999997</v>
      </c>
      <c r="E35" s="12">
        <v>19005649.760000005</v>
      </c>
      <c r="F35" s="12">
        <v>18223088.360000003</v>
      </c>
      <c r="G35" s="12">
        <v>31912847.789999995</v>
      </c>
    </row>
    <row r="36" spans="1:7">
      <c r="A36" s="21" t="s">
        <v>159</v>
      </c>
      <c r="B36" s="12">
        <v>26451156.84</v>
      </c>
      <c r="C36" s="12">
        <v>3639471.2299999995</v>
      </c>
      <c r="D36" s="12">
        <v>30090628.069999997</v>
      </c>
      <c r="E36" s="12">
        <v>8298398.669999999</v>
      </c>
      <c r="F36" s="12">
        <v>8012007.6899999995</v>
      </c>
      <c r="G36" s="12">
        <v>21792229.400000006</v>
      </c>
    </row>
    <row r="37" spans="1:7">
      <c r="A37" s="21" t="s">
        <v>160</v>
      </c>
      <c r="B37" s="12">
        <v>15336877.800000003</v>
      </c>
      <c r="C37" s="12">
        <v>-418708.48999999935</v>
      </c>
      <c r="D37" s="12">
        <v>14918169.310000001</v>
      </c>
      <c r="E37" s="12">
        <v>5858387.3600000013</v>
      </c>
      <c r="F37" s="12">
        <v>5574762.7000000011</v>
      </c>
      <c r="G37" s="12">
        <v>9059781.9499999993</v>
      </c>
    </row>
    <row r="38" spans="1:7">
      <c r="A38" s="21" t="s">
        <v>161</v>
      </c>
      <c r="B38" s="12">
        <v>74476087.530000001</v>
      </c>
      <c r="C38" s="12">
        <v>21002409.029999997</v>
      </c>
      <c r="D38" s="12">
        <v>95478496.560000002</v>
      </c>
      <c r="E38" s="12">
        <v>17387413.830000002</v>
      </c>
      <c r="F38" s="12">
        <v>16608631.070000002</v>
      </c>
      <c r="G38" s="12">
        <v>78091082.729999989</v>
      </c>
    </row>
    <row r="39" spans="1:7">
      <c r="A39" s="21" t="s">
        <v>162</v>
      </c>
      <c r="B39" s="12">
        <v>4779296.3699999992</v>
      </c>
      <c r="C39" s="12">
        <v>-187615.88999999981</v>
      </c>
      <c r="D39" s="12">
        <v>4591680.4799999995</v>
      </c>
      <c r="E39" s="12">
        <v>1887639.13</v>
      </c>
      <c r="F39" s="12">
        <v>1877856.28</v>
      </c>
      <c r="G39" s="12">
        <v>2704041.35</v>
      </c>
    </row>
    <row r="40" spans="1:7">
      <c r="A40" s="21" t="s">
        <v>163</v>
      </c>
      <c r="B40" s="12">
        <v>34655818.139999993</v>
      </c>
      <c r="C40" s="12">
        <v>-2853400.4399999985</v>
      </c>
      <c r="D40" s="12">
        <v>31802417.699999999</v>
      </c>
      <c r="E40" s="12">
        <v>11443923.599999998</v>
      </c>
      <c r="F40" s="12">
        <v>11011410.189999996</v>
      </c>
      <c r="G40" s="12">
        <v>20358494.100000005</v>
      </c>
    </row>
    <row r="41" spans="1:7">
      <c r="A41" s="21" t="s">
        <v>164</v>
      </c>
      <c r="B41" s="12">
        <v>78046545.209999979</v>
      </c>
      <c r="C41" s="12">
        <v>-550747.25999999698</v>
      </c>
      <c r="D41" s="12">
        <v>77495797.949999973</v>
      </c>
      <c r="E41" s="12">
        <v>43963381.219999999</v>
      </c>
      <c r="F41" s="12">
        <v>43581884.829999998</v>
      </c>
      <c r="G41" s="12">
        <v>33532416.729999997</v>
      </c>
    </row>
    <row r="42" spans="1:7">
      <c r="A42" s="21" t="s">
        <v>165</v>
      </c>
      <c r="B42" s="12">
        <v>89067691.450000018</v>
      </c>
      <c r="C42" s="12">
        <v>18935916.490000002</v>
      </c>
      <c r="D42" s="12">
        <v>108003607.94000001</v>
      </c>
      <c r="E42" s="12">
        <v>31851380.969999991</v>
      </c>
      <c r="F42" s="12">
        <v>30885265.349999987</v>
      </c>
      <c r="G42" s="12">
        <v>76152226.970000029</v>
      </c>
    </row>
    <row r="43" spans="1:7">
      <c r="A43" s="21" t="s">
        <v>166</v>
      </c>
      <c r="B43" s="12">
        <v>38203878.979999989</v>
      </c>
      <c r="C43" s="12">
        <v>32057334.759999998</v>
      </c>
      <c r="D43" s="12">
        <v>70261213.739999995</v>
      </c>
      <c r="E43" s="12">
        <v>14194736.050000003</v>
      </c>
      <c r="F43" s="12">
        <v>13509895.600000005</v>
      </c>
      <c r="G43" s="12">
        <v>56066477.689999998</v>
      </c>
    </row>
    <row r="44" spans="1:7">
      <c r="A44" s="21" t="s">
        <v>167</v>
      </c>
      <c r="B44" s="12">
        <v>6520060.2800000012</v>
      </c>
      <c r="C44" s="12">
        <v>-71867.039999999804</v>
      </c>
      <c r="D44" s="12">
        <v>6448193.2399999984</v>
      </c>
      <c r="E44" s="12">
        <v>2786116.0800000015</v>
      </c>
      <c r="F44" s="12">
        <v>2745004.0000000009</v>
      </c>
      <c r="G44" s="12">
        <v>3662077.1599999992</v>
      </c>
    </row>
    <row r="45" spans="1:7">
      <c r="A45" s="21" t="s">
        <v>168</v>
      </c>
      <c r="B45" s="12">
        <v>693250</v>
      </c>
      <c r="C45" s="12">
        <v>23445052.310000002</v>
      </c>
      <c r="D45" s="12">
        <v>24138302.310000002</v>
      </c>
      <c r="E45" s="12">
        <v>10125151.329999998</v>
      </c>
      <c r="F45" s="12">
        <v>9851455.7400000002</v>
      </c>
      <c r="G45" s="12">
        <v>14013150.98</v>
      </c>
    </row>
    <row r="46" spans="1:7">
      <c r="A46" s="21" t="s">
        <v>169</v>
      </c>
      <c r="B46" s="12">
        <v>2886808.03</v>
      </c>
      <c r="C46" s="12">
        <v>31982.359999999997</v>
      </c>
      <c r="D46" s="12">
        <v>2918790.3899999997</v>
      </c>
      <c r="E46" s="12">
        <v>1493316.83</v>
      </c>
      <c r="F46" s="12">
        <v>1404424.3100000005</v>
      </c>
      <c r="G46" s="12">
        <v>1425473.56</v>
      </c>
    </row>
    <row r="47" spans="1:7">
      <c r="A47" s="21" t="s">
        <v>170</v>
      </c>
      <c r="B47" s="12">
        <v>81569542.88000001</v>
      </c>
      <c r="C47" s="12">
        <v>12848528.939999998</v>
      </c>
      <c r="D47" s="12">
        <v>94418071.820000008</v>
      </c>
      <c r="E47" s="12">
        <v>30694719.79000001</v>
      </c>
      <c r="F47" s="12">
        <v>30031776.810000014</v>
      </c>
      <c r="G47" s="12">
        <v>63723352.029999971</v>
      </c>
    </row>
    <row r="48" spans="1:7">
      <c r="A48" s="21" t="s">
        <v>171</v>
      </c>
      <c r="B48" s="12">
        <v>57714097.909999982</v>
      </c>
      <c r="C48" s="12">
        <v>11797443.870000001</v>
      </c>
      <c r="D48" s="12">
        <v>69511541.779999971</v>
      </c>
      <c r="E48" s="12">
        <v>25315052.640000012</v>
      </c>
      <c r="F48" s="12">
        <v>24049961.610000011</v>
      </c>
      <c r="G48" s="12">
        <v>44196489.139999986</v>
      </c>
    </row>
    <row r="49" spans="1:7">
      <c r="A49" s="21" t="s">
        <v>172</v>
      </c>
      <c r="B49" s="12">
        <v>83397019.969999999</v>
      </c>
      <c r="C49" s="12">
        <v>38686131.409999996</v>
      </c>
      <c r="D49" s="12">
        <v>122083151.38000001</v>
      </c>
      <c r="E49" s="12">
        <v>31653563.750000004</v>
      </c>
      <c r="F49" s="12">
        <v>31353948.880000006</v>
      </c>
      <c r="G49" s="12">
        <v>90429587.63000001</v>
      </c>
    </row>
    <row r="50" spans="1:7">
      <c r="A50" s="21" t="s">
        <v>173</v>
      </c>
      <c r="B50" s="12">
        <v>30802085.359999999</v>
      </c>
      <c r="C50" s="12">
        <v>-3021673.3799999994</v>
      </c>
      <c r="D50" s="12">
        <v>27780411.98</v>
      </c>
      <c r="E50" s="12">
        <v>10952747.849999998</v>
      </c>
      <c r="F50" s="12">
        <v>10562182.769999998</v>
      </c>
      <c r="G50" s="12">
        <v>16827664.129999999</v>
      </c>
    </row>
    <row r="51" spans="1:7">
      <c r="A51" s="21" t="s">
        <v>174</v>
      </c>
      <c r="B51" s="12">
        <v>46614177.150000006</v>
      </c>
      <c r="C51" s="12">
        <v>7488390.9900000002</v>
      </c>
      <c r="D51" s="12">
        <v>54102568.140000001</v>
      </c>
      <c r="E51" s="12">
        <v>13556363.460000001</v>
      </c>
      <c r="F51" s="12">
        <v>12785585.589999996</v>
      </c>
      <c r="G51" s="12">
        <v>40546204.68</v>
      </c>
    </row>
    <row r="52" spans="1:7">
      <c r="A52" s="21" t="s">
        <v>175</v>
      </c>
      <c r="B52" s="12">
        <v>84804099.840000004</v>
      </c>
      <c r="C52" s="12">
        <v>18224951.529999997</v>
      </c>
      <c r="D52" s="12">
        <v>103029051.36999999</v>
      </c>
      <c r="E52" s="12">
        <v>43798087.489999987</v>
      </c>
      <c r="F52" s="12">
        <v>42746361.029999979</v>
      </c>
      <c r="G52" s="12">
        <v>59230963.880000032</v>
      </c>
    </row>
    <row r="53" spans="1:7">
      <c r="A53" s="21" t="s">
        <v>176</v>
      </c>
      <c r="B53" s="12">
        <v>111329128.46000001</v>
      </c>
      <c r="C53" s="12">
        <v>58751556.399999991</v>
      </c>
      <c r="D53" s="12">
        <v>170080684.86000001</v>
      </c>
      <c r="E53" s="12">
        <v>28425724.620000001</v>
      </c>
      <c r="F53" s="12">
        <v>27247321.389999997</v>
      </c>
      <c r="G53" s="12">
        <v>141654960.24000004</v>
      </c>
    </row>
    <row r="54" spans="1:7">
      <c r="A54" s="21" t="s">
        <v>177</v>
      </c>
      <c r="B54" s="12">
        <v>607084179.37</v>
      </c>
      <c r="C54" s="12">
        <v>421320752.31999999</v>
      </c>
      <c r="D54" s="12">
        <v>1028404931.6900003</v>
      </c>
      <c r="E54" s="12">
        <v>266809957.40000001</v>
      </c>
      <c r="F54" s="12">
        <v>262691704.32999998</v>
      </c>
      <c r="G54" s="12">
        <v>761594974.29000032</v>
      </c>
    </row>
    <row r="55" spans="1:7">
      <c r="A55" s="21" t="s">
        <v>178</v>
      </c>
      <c r="B55" s="12">
        <v>56682999.440000005</v>
      </c>
      <c r="C55" s="12">
        <v>2856919.2200000016</v>
      </c>
      <c r="D55" s="12">
        <v>59539918.659999989</v>
      </c>
      <c r="E55" s="12">
        <v>22116750.600000001</v>
      </c>
      <c r="F55" s="12">
        <v>21459576.170000013</v>
      </c>
      <c r="G55" s="12">
        <v>37423168.060000002</v>
      </c>
    </row>
    <row r="56" spans="1:7">
      <c r="A56" s="21" t="s">
        <v>179</v>
      </c>
      <c r="B56" s="12">
        <v>34662492.600000001</v>
      </c>
      <c r="C56" s="12">
        <v>-91037.450000000274</v>
      </c>
      <c r="D56" s="12">
        <v>34571455.150000006</v>
      </c>
      <c r="E56" s="12">
        <v>14970241.610000001</v>
      </c>
      <c r="F56" s="12">
        <v>14486584.969999997</v>
      </c>
      <c r="G56" s="12">
        <v>19601213.539999999</v>
      </c>
    </row>
    <row r="57" spans="1:7">
      <c r="A57" s="21" t="s">
        <v>180</v>
      </c>
      <c r="B57" s="12">
        <v>0</v>
      </c>
      <c r="C57" s="12">
        <v>20000</v>
      </c>
      <c r="D57" s="12">
        <v>20000</v>
      </c>
      <c r="E57" s="12">
        <v>0</v>
      </c>
      <c r="F57" s="12">
        <v>0</v>
      </c>
      <c r="G57" s="12">
        <v>20000</v>
      </c>
    </row>
    <row r="58" spans="1:7">
      <c r="A58" s="21" t="s">
        <v>181</v>
      </c>
      <c r="B58" s="12">
        <v>199027786.80000001</v>
      </c>
      <c r="C58" s="12">
        <v>-117327457.92000002</v>
      </c>
      <c r="D58" s="12">
        <v>81700328.879999995</v>
      </c>
      <c r="E58" s="12">
        <v>0</v>
      </c>
      <c r="F58" s="12">
        <v>0</v>
      </c>
      <c r="G58" s="12">
        <v>81700328.879999995</v>
      </c>
    </row>
    <row r="59" spans="1:7">
      <c r="A59" s="21" t="s">
        <v>182</v>
      </c>
      <c r="B59" s="12">
        <v>136040861.19999999</v>
      </c>
      <c r="C59" s="12">
        <v>14162372.149999997</v>
      </c>
      <c r="D59" s="12">
        <v>150203233.34999999</v>
      </c>
      <c r="E59" s="12">
        <v>75896440.299999997</v>
      </c>
      <c r="F59" s="12">
        <v>75598675.270000011</v>
      </c>
      <c r="G59" s="12">
        <v>74306793.049999982</v>
      </c>
    </row>
    <row r="60" spans="1:7">
      <c r="A60" s="21" t="s">
        <v>183</v>
      </c>
      <c r="B60" s="12">
        <v>23915846.160000004</v>
      </c>
      <c r="C60" s="12">
        <v>20824779.409999996</v>
      </c>
      <c r="D60" s="12">
        <v>44740625.57</v>
      </c>
      <c r="E60" s="12">
        <v>22266749.080000002</v>
      </c>
      <c r="F60" s="12">
        <v>22150588.239999998</v>
      </c>
      <c r="G60" s="12">
        <v>22473876.489999995</v>
      </c>
    </row>
    <row r="61" spans="1:7">
      <c r="A61" s="21" t="s">
        <v>184</v>
      </c>
      <c r="B61" s="12">
        <v>10522369.82</v>
      </c>
      <c r="C61" s="12">
        <v>12861377.51</v>
      </c>
      <c r="D61" s="12">
        <v>23383747.330000002</v>
      </c>
      <c r="E61" s="12">
        <v>4587946.33</v>
      </c>
      <c r="F61" s="12">
        <v>4292569.93</v>
      </c>
      <c r="G61" s="12">
        <v>18795801</v>
      </c>
    </row>
    <row r="62" spans="1:7">
      <c r="A62" s="21" t="s">
        <v>185</v>
      </c>
      <c r="B62" s="12">
        <v>4853047.1899999995</v>
      </c>
      <c r="C62" s="12">
        <v>2609614.7599999998</v>
      </c>
      <c r="D62" s="12">
        <v>7462661.9499999993</v>
      </c>
      <c r="E62" s="12">
        <v>3630524.96</v>
      </c>
      <c r="F62" s="12">
        <v>3620003.53</v>
      </c>
      <c r="G62" s="12">
        <v>3832136.9899999998</v>
      </c>
    </row>
    <row r="63" spans="1:7">
      <c r="A63" s="21" t="s">
        <v>186</v>
      </c>
      <c r="B63" s="12">
        <v>9168855.4199999999</v>
      </c>
      <c r="C63" s="12">
        <v>-727207.2200000002</v>
      </c>
      <c r="D63" s="12">
        <v>8441648.1999999993</v>
      </c>
      <c r="E63" s="12">
        <v>2937642.3</v>
      </c>
      <c r="F63" s="12">
        <v>2873373.2199999997</v>
      </c>
      <c r="G63" s="12">
        <v>5504005.8999999994</v>
      </c>
    </row>
    <row r="64" spans="1:7">
      <c r="A64" s="21" t="s">
        <v>187</v>
      </c>
      <c r="B64" s="12">
        <v>1247212.72</v>
      </c>
      <c r="C64" s="12">
        <v>-20729.210000000036</v>
      </c>
      <c r="D64" s="12">
        <v>1226483.5100000002</v>
      </c>
      <c r="E64" s="12">
        <v>621573.09999999986</v>
      </c>
      <c r="F64" s="12">
        <v>580436.23</v>
      </c>
      <c r="G64" s="12">
        <v>604910.40999999992</v>
      </c>
    </row>
    <row r="65" spans="1:7">
      <c r="A65" s="21" t="s">
        <v>188</v>
      </c>
      <c r="B65" s="12">
        <v>26000761.920000002</v>
      </c>
      <c r="C65" s="12">
        <v>2578000</v>
      </c>
      <c r="D65" s="12">
        <v>28578761.920000002</v>
      </c>
      <c r="E65" s="12">
        <v>19495111.119999997</v>
      </c>
      <c r="F65" s="12">
        <v>17678380.960000001</v>
      </c>
      <c r="G65" s="12">
        <v>9083650.8000000026</v>
      </c>
    </row>
    <row r="66" spans="1:7">
      <c r="A66" s="21" t="s">
        <v>189</v>
      </c>
      <c r="B66" s="12">
        <v>48023308.079999998</v>
      </c>
      <c r="C66" s="12">
        <v>0</v>
      </c>
      <c r="D66" s="12">
        <v>48023308.079999998</v>
      </c>
      <c r="E66" s="12">
        <v>28701096.309999999</v>
      </c>
      <c r="F66" s="12">
        <v>24836653.98</v>
      </c>
      <c r="G66" s="12">
        <v>19322211.77</v>
      </c>
    </row>
    <row r="67" spans="1:7">
      <c r="A67" s="21" t="s">
        <v>190</v>
      </c>
      <c r="B67" s="12">
        <v>21650006.539999999</v>
      </c>
      <c r="C67" s="12">
        <v>26346166.850000001</v>
      </c>
      <c r="D67" s="12">
        <v>47996173.390000001</v>
      </c>
      <c r="E67" s="12">
        <v>30498122.890000001</v>
      </c>
      <c r="F67" s="12">
        <v>29089789.02</v>
      </c>
      <c r="G67" s="12">
        <v>17498050.5</v>
      </c>
    </row>
    <row r="68" spans="1:7">
      <c r="A68" s="21" t="s">
        <v>191</v>
      </c>
      <c r="B68" s="12">
        <v>78337944.480000004</v>
      </c>
      <c r="C68" s="12">
        <v>22799999.939999998</v>
      </c>
      <c r="D68" s="12">
        <v>101137944.42</v>
      </c>
      <c r="E68" s="12">
        <v>54586023.170000002</v>
      </c>
      <c r="F68" s="12">
        <v>45835638.899999999</v>
      </c>
      <c r="G68" s="12">
        <v>46551921.25</v>
      </c>
    </row>
    <row r="69" spans="1:7">
      <c r="A69" s="21" t="s">
        <v>192</v>
      </c>
      <c r="B69" s="12">
        <v>15942169.439999999</v>
      </c>
      <c r="C69" s="12">
        <v>0</v>
      </c>
      <c r="D69" s="12">
        <v>15942169.439999999</v>
      </c>
      <c r="E69" s="12">
        <v>10549598.84</v>
      </c>
      <c r="F69" s="12">
        <v>9471084.7199999988</v>
      </c>
      <c r="G69" s="12">
        <v>5392570.5999999996</v>
      </c>
    </row>
    <row r="70" spans="1:7">
      <c r="A70" s="21" t="s">
        <v>193</v>
      </c>
      <c r="B70" s="12">
        <v>52192955.039999999</v>
      </c>
      <c r="C70" s="12">
        <v>972639.09</v>
      </c>
      <c r="D70" s="12">
        <v>53165594.130000003</v>
      </c>
      <c r="E70" s="12">
        <v>30883578.030000001</v>
      </c>
      <c r="F70" s="12">
        <v>26534165.109999999</v>
      </c>
      <c r="G70" s="12">
        <v>22282016.099999998</v>
      </c>
    </row>
    <row r="71" spans="1:7">
      <c r="A71" s="21" t="s">
        <v>194</v>
      </c>
      <c r="B71" s="12">
        <v>41728568.640000001</v>
      </c>
      <c r="C71" s="12">
        <v>3924149.35</v>
      </c>
      <c r="D71" s="12">
        <v>45652717.990000002</v>
      </c>
      <c r="E71" s="12">
        <v>28265814.32</v>
      </c>
      <c r="F71" s="12">
        <v>24788433.610000003</v>
      </c>
      <c r="G71" s="12">
        <v>17386903.670000002</v>
      </c>
    </row>
    <row r="72" spans="1:7">
      <c r="A72" s="21" t="s">
        <v>195</v>
      </c>
      <c r="B72" s="12">
        <v>8260815.3200000003</v>
      </c>
      <c r="C72" s="12">
        <v>2650000</v>
      </c>
      <c r="D72" s="12">
        <v>10910815.32</v>
      </c>
      <c r="E72" s="12">
        <v>8309742.2000000002</v>
      </c>
      <c r="F72" s="12">
        <v>7789527.5999999996</v>
      </c>
      <c r="G72" s="12">
        <v>2601073.12</v>
      </c>
    </row>
    <row r="73" spans="1:7">
      <c r="A73" s="21" t="s">
        <v>196</v>
      </c>
      <c r="B73" s="12">
        <v>14780485.119999999</v>
      </c>
      <c r="C73" s="12">
        <v>1200000</v>
      </c>
      <c r="D73" s="12">
        <v>15980485.119999999</v>
      </c>
      <c r="E73" s="12">
        <v>8363616.3200000003</v>
      </c>
      <c r="F73" s="12">
        <v>7340242.5599999996</v>
      </c>
      <c r="G73" s="12">
        <v>7616868.7999999989</v>
      </c>
    </row>
    <row r="74" spans="1:7">
      <c r="A74" s="21" t="s">
        <v>197</v>
      </c>
      <c r="B74" s="12">
        <v>3550777.08</v>
      </c>
      <c r="C74" s="12">
        <v>0</v>
      </c>
      <c r="D74" s="12">
        <v>3550777.08</v>
      </c>
      <c r="E74" s="12">
        <v>2071286.63</v>
      </c>
      <c r="F74" s="12">
        <v>1775388.54</v>
      </c>
      <c r="G74" s="12">
        <v>1479490.4500000002</v>
      </c>
    </row>
    <row r="75" spans="1:7">
      <c r="A75" s="21" t="s">
        <v>198</v>
      </c>
      <c r="B75" s="12">
        <v>10986418.439999999</v>
      </c>
      <c r="C75" s="12">
        <v>-885505.45000000042</v>
      </c>
      <c r="D75" s="12">
        <v>10100912.99</v>
      </c>
      <c r="E75" s="12">
        <v>4557607.5</v>
      </c>
      <c r="F75" s="12">
        <v>4562362.17</v>
      </c>
      <c r="G75" s="12">
        <v>5543305.4900000002</v>
      </c>
    </row>
    <row r="76" spans="1:7">
      <c r="A76" s="21" t="s">
        <v>199</v>
      </c>
      <c r="B76" s="12">
        <v>15799888.48</v>
      </c>
      <c r="C76" s="12">
        <v>2463291</v>
      </c>
      <c r="D76" s="12">
        <v>18263179.48</v>
      </c>
      <c r="E76" s="12">
        <v>10288235.24</v>
      </c>
      <c r="F76" s="12">
        <v>10288235.24</v>
      </c>
      <c r="G76" s="12">
        <v>7974944.2400000002</v>
      </c>
    </row>
    <row r="77" spans="1:7">
      <c r="A77" s="21" t="s">
        <v>200</v>
      </c>
      <c r="B77" s="12">
        <v>4947558.12</v>
      </c>
      <c r="C77" s="12">
        <v>0</v>
      </c>
      <c r="D77" s="12">
        <v>4947558.12</v>
      </c>
      <c r="E77" s="12">
        <v>2886075.57</v>
      </c>
      <c r="F77" s="12">
        <v>2473779.06</v>
      </c>
      <c r="G77" s="12">
        <v>2061482.5500000003</v>
      </c>
    </row>
    <row r="78" spans="1:7">
      <c r="A78" s="21" t="s">
        <v>169</v>
      </c>
      <c r="B78" s="12">
        <v>5623547.8799999999</v>
      </c>
      <c r="C78" s="12">
        <v>-432128.29000000027</v>
      </c>
      <c r="D78" s="12">
        <v>5191419.59</v>
      </c>
      <c r="E78" s="12">
        <v>2337145.3599999994</v>
      </c>
      <c r="F78" s="12">
        <v>2281839.21</v>
      </c>
      <c r="G78" s="12">
        <v>2854274.2300000004</v>
      </c>
    </row>
    <row r="79" spans="1:7">
      <c r="A79" s="21" t="s">
        <v>201</v>
      </c>
      <c r="B79" s="12">
        <v>3058568.28</v>
      </c>
      <c r="C79" s="12">
        <v>0</v>
      </c>
      <c r="D79" s="12">
        <v>3058568.28</v>
      </c>
      <c r="E79" s="12">
        <v>1784164.83</v>
      </c>
      <c r="F79" s="12">
        <v>1529284.14</v>
      </c>
      <c r="G79" s="12">
        <v>1274403.4499999997</v>
      </c>
    </row>
    <row r="80" spans="1:7">
      <c r="A80" s="21" t="s">
        <v>202</v>
      </c>
      <c r="B80" s="12">
        <v>12961299.32</v>
      </c>
      <c r="C80" s="12">
        <v>1781855.56</v>
      </c>
      <c r="D80" s="12">
        <v>14743154.880000001</v>
      </c>
      <c r="E80" s="12">
        <v>9675946.8300000001</v>
      </c>
      <c r="F80" s="12">
        <v>8662505.2200000007</v>
      </c>
      <c r="G80" s="12">
        <v>5067208.0500000007</v>
      </c>
    </row>
    <row r="81" spans="1:7">
      <c r="A81" s="42" t="s">
        <v>203</v>
      </c>
      <c r="B81" s="13">
        <v>10500000</v>
      </c>
      <c r="C81" s="13">
        <v>6203156.669999999</v>
      </c>
      <c r="D81" s="13">
        <v>16703156.67</v>
      </c>
      <c r="E81" s="13">
        <v>6270049.4699999997</v>
      </c>
      <c r="F81" s="13">
        <v>6270049.4699999997</v>
      </c>
      <c r="G81" s="13">
        <v>10433107.199999999</v>
      </c>
    </row>
    <row r="82" spans="1:7">
      <c r="A82" s="21"/>
      <c r="B82" s="12"/>
      <c r="C82" s="12"/>
      <c r="D82" s="12"/>
      <c r="E82" s="12"/>
      <c r="F82" s="12"/>
      <c r="G82" s="12"/>
    </row>
    <row r="83" spans="1:7">
      <c r="A83" s="22" t="s">
        <v>90</v>
      </c>
      <c r="B83" s="12"/>
      <c r="C83" s="12"/>
      <c r="D83" s="12"/>
      <c r="E83" s="12"/>
      <c r="F83" s="12"/>
      <c r="G83" s="12"/>
    </row>
    <row r="84" spans="1:7">
      <c r="A84" s="21" t="s">
        <v>91</v>
      </c>
      <c r="B84" s="12">
        <f t="shared" ref="B84:G84" si="1">SUM(B85:B104)</f>
        <v>812595644.29999995</v>
      </c>
      <c r="C84" s="12">
        <f t="shared" si="1"/>
        <v>930490405.23000002</v>
      </c>
      <c r="D84" s="12">
        <f t="shared" si="1"/>
        <v>1743086049.5299997</v>
      </c>
      <c r="E84" s="12">
        <f t="shared" si="1"/>
        <v>488021222.60000002</v>
      </c>
      <c r="F84" s="12">
        <f t="shared" si="1"/>
        <v>478739617.82000005</v>
      </c>
      <c r="G84" s="12">
        <f t="shared" si="1"/>
        <v>1255064826.9300001</v>
      </c>
    </row>
    <row r="85" spans="1:7">
      <c r="A85" s="21" t="s">
        <v>154</v>
      </c>
      <c r="B85" s="12">
        <v>0</v>
      </c>
      <c r="C85" s="12">
        <v>75138372.460000008</v>
      </c>
      <c r="D85" s="12">
        <v>75138372.460000008</v>
      </c>
      <c r="E85" s="12">
        <v>3226388.51</v>
      </c>
      <c r="F85" s="12">
        <v>3226388.51</v>
      </c>
      <c r="G85" s="12">
        <v>71911983.950000003</v>
      </c>
    </row>
    <row r="86" spans="1:7">
      <c r="A86" s="21" t="s">
        <v>155</v>
      </c>
      <c r="B86" s="12">
        <v>0</v>
      </c>
      <c r="C86" s="12">
        <v>1342908</v>
      </c>
      <c r="D86" s="12">
        <v>1342908</v>
      </c>
      <c r="E86" s="12">
        <v>12214.8</v>
      </c>
      <c r="F86" s="12">
        <v>12214.8</v>
      </c>
      <c r="G86" s="12">
        <v>1330693.2</v>
      </c>
    </row>
    <row r="87" spans="1:7">
      <c r="A87" s="21" t="s">
        <v>165</v>
      </c>
      <c r="B87" s="12">
        <v>4097348.52</v>
      </c>
      <c r="C87" s="12">
        <v>6527066.6099999994</v>
      </c>
      <c r="D87" s="12">
        <v>10624415.129999999</v>
      </c>
      <c r="E87" s="12">
        <v>5429234.46</v>
      </c>
      <c r="F87" s="12">
        <v>5429234.46</v>
      </c>
      <c r="G87" s="12">
        <v>5195180.67</v>
      </c>
    </row>
    <row r="88" spans="1:7">
      <c r="A88" s="21" t="s">
        <v>166</v>
      </c>
      <c r="B88" s="12">
        <v>6146022.7999999998</v>
      </c>
      <c r="C88" s="12">
        <v>48480379.75</v>
      </c>
      <c r="D88" s="12">
        <v>54626402.549999997</v>
      </c>
      <c r="E88" s="12">
        <v>17165373.789999999</v>
      </c>
      <c r="F88" s="12">
        <v>17125539.870000001</v>
      </c>
      <c r="G88" s="12">
        <v>37461028.760000005</v>
      </c>
    </row>
    <row r="89" spans="1:7">
      <c r="A89" s="21" t="s">
        <v>168</v>
      </c>
      <c r="B89" s="12">
        <v>152596925.17000002</v>
      </c>
      <c r="C89" s="12">
        <v>255371823.68999997</v>
      </c>
      <c r="D89" s="12">
        <v>407968748.8599999</v>
      </c>
      <c r="E89" s="12">
        <v>96828073.670000002</v>
      </c>
      <c r="F89" s="12">
        <v>96256147.520000026</v>
      </c>
      <c r="G89" s="12">
        <v>311140675.19</v>
      </c>
    </row>
    <row r="90" spans="1:7">
      <c r="A90" s="21" t="s">
        <v>170</v>
      </c>
      <c r="B90" s="12">
        <v>0</v>
      </c>
      <c r="C90" s="12">
        <v>22621358.939999998</v>
      </c>
      <c r="D90" s="12">
        <v>22621358.939999998</v>
      </c>
      <c r="E90" s="12">
        <v>9382982.6600000001</v>
      </c>
      <c r="F90" s="12">
        <v>8862586.7300000004</v>
      </c>
      <c r="G90" s="12">
        <v>13238376.279999997</v>
      </c>
    </row>
    <row r="91" spans="1:7">
      <c r="A91" s="21" t="s">
        <v>174</v>
      </c>
      <c r="B91" s="12">
        <v>20000000</v>
      </c>
      <c r="C91" s="12">
        <v>43313960.150000006</v>
      </c>
      <c r="D91" s="12">
        <v>63313960.150000006</v>
      </c>
      <c r="E91" s="12">
        <v>11757211.18</v>
      </c>
      <c r="F91" s="12">
        <v>11313439.380000001</v>
      </c>
      <c r="G91" s="12">
        <v>51556748.969999999</v>
      </c>
    </row>
    <row r="92" spans="1:7">
      <c r="A92" s="21" t="s">
        <v>175</v>
      </c>
      <c r="B92" s="12">
        <v>41250000</v>
      </c>
      <c r="C92" s="12">
        <v>22127644.190000001</v>
      </c>
      <c r="D92" s="12">
        <v>63377644.189999998</v>
      </c>
      <c r="E92" s="12">
        <v>16782431.48</v>
      </c>
      <c r="F92" s="12">
        <v>15517431.48</v>
      </c>
      <c r="G92" s="12">
        <v>46595212.710000001</v>
      </c>
    </row>
    <row r="93" spans="1:7">
      <c r="A93" s="21" t="s">
        <v>176</v>
      </c>
      <c r="B93" s="12">
        <v>0</v>
      </c>
      <c r="C93" s="12">
        <v>138566595.22</v>
      </c>
      <c r="D93" s="12">
        <v>138566595.22</v>
      </c>
      <c r="E93" s="12">
        <v>22780612.790000003</v>
      </c>
      <c r="F93" s="12">
        <v>18782808.210000001</v>
      </c>
      <c r="G93" s="12">
        <v>115785982.43000001</v>
      </c>
    </row>
    <row r="94" spans="1:7">
      <c r="A94" s="21" t="s">
        <v>177</v>
      </c>
      <c r="B94" s="12">
        <v>25798152.780000001</v>
      </c>
      <c r="C94" s="12">
        <v>148955606.34</v>
      </c>
      <c r="D94" s="12">
        <v>174753759.12</v>
      </c>
      <c r="E94" s="12">
        <v>48786233.25</v>
      </c>
      <c r="F94" s="12">
        <v>46343360.850000001</v>
      </c>
      <c r="G94" s="12">
        <v>125967525.86999999</v>
      </c>
    </row>
    <row r="95" spans="1:7">
      <c r="A95" s="21" t="s">
        <v>181</v>
      </c>
      <c r="B95" s="12">
        <v>103395000</v>
      </c>
      <c r="C95" s="12">
        <v>-96803308.75</v>
      </c>
      <c r="D95" s="12">
        <v>6591691.25</v>
      </c>
      <c r="E95" s="12">
        <v>0</v>
      </c>
      <c r="F95" s="12">
        <v>0</v>
      </c>
      <c r="G95" s="12">
        <v>6591691.25</v>
      </c>
    </row>
    <row r="96" spans="1:7">
      <c r="A96" s="21" t="s">
        <v>183</v>
      </c>
      <c r="B96" s="12">
        <v>0</v>
      </c>
      <c r="C96" s="12">
        <v>19544896.140000001</v>
      </c>
      <c r="D96" s="12">
        <v>19544896.140000001</v>
      </c>
      <c r="E96" s="12">
        <v>1083429.23</v>
      </c>
      <c r="F96" s="12">
        <v>1083429.23</v>
      </c>
      <c r="G96" s="12">
        <v>18461466.91</v>
      </c>
    </row>
    <row r="97" spans="1:7">
      <c r="A97" s="21" t="s">
        <v>189</v>
      </c>
      <c r="B97" s="12">
        <v>0</v>
      </c>
      <c r="C97" s="12">
        <v>1000000</v>
      </c>
      <c r="D97" s="12">
        <v>1000000</v>
      </c>
      <c r="E97" s="12">
        <v>0</v>
      </c>
      <c r="F97" s="12">
        <v>0</v>
      </c>
      <c r="G97" s="12">
        <v>1000000</v>
      </c>
    </row>
    <row r="98" spans="1:7">
      <c r="A98" s="21" t="s">
        <v>190</v>
      </c>
      <c r="B98" s="12">
        <v>0</v>
      </c>
      <c r="C98" s="12">
        <v>9376651.4100000001</v>
      </c>
      <c r="D98" s="12">
        <v>9376651.4100000001</v>
      </c>
      <c r="E98" s="12">
        <v>3345088.9899999998</v>
      </c>
      <c r="F98" s="12">
        <v>3345088.9899999998</v>
      </c>
      <c r="G98" s="12">
        <v>6031562.4199999999</v>
      </c>
    </row>
    <row r="99" spans="1:7">
      <c r="A99" s="21" t="s">
        <v>191</v>
      </c>
      <c r="B99" s="12">
        <v>2000000</v>
      </c>
      <c r="C99" s="12">
        <v>70.569999999999993</v>
      </c>
      <c r="D99" s="12">
        <v>2000070.57</v>
      </c>
      <c r="E99" s="12">
        <v>0</v>
      </c>
      <c r="F99" s="12">
        <v>0</v>
      </c>
      <c r="G99" s="12">
        <v>2000070.57</v>
      </c>
    </row>
    <row r="100" spans="1:7">
      <c r="A100" s="21" t="s">
        <v>193</v>
      </c>
      <c r="B100" s="12">
        <v>6847870</v>
      </c>
      <c r="C100" s="12">
        <v>25173031.039999999</v>
      </c>
      <c r="D100" s="12">
        <v>32020901.039999999</v>
      </c>
      <c r="E100" s="12">
        <v>5040331.88</v>
      </c>
      <c r="F100" s="12">
        <v>5040331.88</v>
      </c>
      <c r="G100" s="12">
        <v>26980569.16</v>
      </c>
    </row>
    <row r="101" spans="1:7">
      <c r="A101" s="21" t="s">
        <v>194</v>
      </c>
      <c r="B101" s="12">
        <v>0</v>
      </c>
      <c r="C101" s="12">
        <v>27691973.440000001</v>
      </c>
      <c r="D101" s="12">
        <v>27691973.440000001</v>
      </c>
      <c r="E101" s="12">
        <v>1888755.9900000002</v>
      </c>
      <c r="F101" s="12">
        <v>1888755.9900000002</v>
      </c>
      <c r="G101" s="12">
        <v>25803217.450000003</v>
      </c>
    </row>
    <row r="102" spans="1:7">
      <c r="A102" s="21" t="s">
        <v>198</v>
      </c>
      <c r="B102" s="12">
        <v>15070828.779999999</v>
      </c>
      <c r="C102" s="12">
        <v>177264155.48999998</v>
      </c>
      <c r="D102" s="12">
        <v>192334984.26999998</v>
      </c>
      <c r="E102" s="12">
        <v>48031534.04999999</v>
      </c>
      <c r="F102" s="12">
        <v>48031534.04999999</v>
      </c>
      <c r="G102" s="12">
        <v>144303450.21999997</v>
      </c>
    </row>
    <row r="103" spans="1:7">
      <c r="A103" s="21" t="s">
        <v>202</v>
      </c>
      <c r="B103" s="12">
        <v>265211403</v>
      </c>
      <c r="C103" s="12">
        <v>4797220.54</v>
      </c>
      <c r="D103" s="12">
        <v>270008623.54000002</v>
      </c>
      <c r="E103" s="12">
        <v>114858471.15000001</v>
      </c>
      <c r="F103" s="12">
        <v>114858471.15000001</v>
      </c>
      <c r="G103" s="12">
        <v>155150152.39000002</v>
      </c>
    </row>
    <row r="104" spans="1:7">
      <c r="A104" s="21" t="s">
        <v>204</v>
      </c>
      <c r="B104" s="12">
        <v>170182093.25</v>
      </c>
      <c r="C104" s="12">
        <v>0</v>
      </c>
      <c r="D104" s="12">
        <v>170182093.25</v>
      </c>
      <c r="E104" s="12">
        <v>81622854.719999999</v>
      </c>
      <c r="F104" s="12">
        <v>81622854.719999999</v>
      </c>
      <c r="G104" s="12">
        <v>88559238.530000001</v>
      </c>
    </row>
    <row r="105" spans="1:7">
      <c r="A105" s="23"/>
      <c r="B105" s="12"/>
      <c r="C105" s="12"/>
      <c r="D105" s="12"/>
      <c r="E105" s="12"/>
      <c r="F105" s="12"/>
      <c r="G105" s="12"/>
    </row>
    <row r="106" spans="1:7">
      <c r="A106" s="20" t="s">
        <v>83</v>
      </c>
      <c r="B106" s="10">
        <f t="shared" ref="B106:G106" si="2">B5+B84</f>
        <v>4748469096.2299995</v>
      </c>
      <c r="C106" s="10">
        <f t="shared" si="2"/>
        <v>1644546043.2799997</v>
      </c>
      <c r="D106" s="10">
        <f t="shared" si="2"/>
        <v>6393015139.5099983</v>
      </c>
      <c r="E106" s="10">
        <f t="shared" si="2"/>
        <v>2124752739.5599995</v>
      </c>
      <c r="F106" s="10">
        <f t="shared" si="2"/>
        <v>2057782578.1100006</v>
      </c>
      <c r="G106" s="10">
        <f t="shared" si="2"/>
        <v>4268262399.9499998</v>
      </c>
    </row>
    <row r="107" spans="1:7">
      <c r="A107" s="24"/>
      <c r="B107" s="13"/>
      <c r="C107" s="13"/>
      <c r="D107" s="13"/>
      <c r="E107" s="13"/>
      <c r="F107" s="13"/>
      <c r="G107" s="13"/>
    </row>
    <row r="118" spans="1:5">
      <c r="A118" s="41"/>
    </row>
    <row r="119" spans="1:5" ht="20.399999999999999">
      <c r="A119" s="37" t="s">
        <v>206</v>
      </c>
      <c r="B119" s="38"/>
      <c r="C119" s="59" t="s">
        <v>208</v>
      </c>
      <c r="D119" s="59"/>
      <c r="E119" s="59"/>
    </row>
    <row r="120" spans="1:5" ht="13.2">
      <c r="A120" s="39" t="s">
        <v>207</v>
      </c>
      <c r="B120" s="38"/>
      <c r="C120" s="60" t="s">
        <v>209</v>
      </c>
      <c r="D120" s="60"/>
      <c r="E120" s="60"/>
    </row>
  </sheetData>
  <mergeCells count="4">
    <mergeCell ref="A1:G1"/>
    <mergeCell ref="B2:F2"/>
    <mergeCell ref="C119:E119"/>
    <mergeCell ref="C120:E120"/>
  </mergeCells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zoomScaleNormal="100" zoomScaleSheetLayoutView="100" workbookViewId="0">
      <pane ySplit="3" topLeftCell="A4" activePane="bottomLeft" state="frozen"/>
      <selection pane="bottomLeft" activeCell="A4" sqref="A4"/>
    </sheetView>
  </sheetViews>
  <sheetFormatPr baseColWidth="10" defaultColWidth="12" defaultRowHeight="10.199999999999999"/>
  <cols>
    <col min="1" max="1" width="65.77734375" style="14" customWidth="1"/>
    <col min="2" max="7" width="17.77734375" style="14" customWidth="1"/>
    <col min="8" max="16384" width="12" style="14"/>
  </cols>
  <sheetData>
    <row r="1" spans="1:7" ht="62.25" customHeight="1">
      <c r="A1" s="61" t="s">
        <v>205</v>
      </c>
      <c r="B1" s="65"/>
      <c r="C1" s="65"/>
      <c r="D1" s="65"/>
      <c r="E1" s="65"/>
      <c r="F1" s="65"/>
      <c r="G1" s="66"/>
    </row>
    <row r="2" spans="1:7" ht="12" customHeight="1">
      <c r="A2" s="25"/>
      <c r="B2" s="64" t="s">
        <v>0</v>
      </c>
      <c r="C2" s="64"/>
      <c r="D2" s="64"/>
      <c r="E2" s="64"/>
      <c r="F2" s="64"/>
      <c r="G2" s="15"/>
    </row>
    <row r="3" spans="1:7" ht="20.399999999999999">
      <c r="A3" s="2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86</v>
      </c>
      <c r="G3" s="16" t="s">
        <v>7</v>
      </c>
    </row>
    <row r="4" spans="1:7" ht="5.0999999999999996" customHeight="1">
      <c r="A4" s="18"/>
      <c r="B4" s="19"/>
      <c r="C4" s="19"/>
      <c r="D4" s="19"/>
      <c r="E4" s="19"/>
      <c r="F4" s="19"/>
      <c r="G4" s="19"/>
    </row>
    <row r="5" spans="1:7">
      <c r="A5" s="27" t="s">
        <v>92</v>
      </c>
      <c r="B5" s="10">
        <f>B6+B16+B25+B36</f>
        <v>3935873451.9300003</v>
      </c>
      <c r="C5" s="10">
        <f t="shared" ref="C5:G5" si="0">C6+C16+C25+C36</f>
        <v>714055638.04999971</v>
      </c>
      <c r="D5" s="10">
        <f t="shared" si="0"/>
        <v>4649929089.9800014</v>
      </c>
      <c r="E5" s="10">
        <f t="shared" si="0"/>
        <v>1636731516.9599991</v>
      </c>
      <c r="F5" s="10">
        <f t="shared" si="0"/>
        <v>1579042960.289999</v>
      </c>
      <c r="G5" s="10">
        <f t="shared" si="0"/>
        <v>3013197573.0199995</v>
      </c>
    </row>
    <row r="6" spans="1:7">
      <c r="A6" s="9" t="s">
        <v>93</v>
      </c>
      <c r="B6" s="10">
        <f>SUM(B7:B14)</f>
        <v>2315506523.8600006</v>
      </c>
      <c r="C6" s="10">
        <f t="shared" ref="C6:G6" si="1">SUM(C7:C14)</f>
        <v>-6343861.6600000709</v>
      </c>
      <c r="D6" s="10">
        <f t="shared" si="1"/>
        <v>2309162662.2000008</v>
      </c>
      <c r="E6" s="10">
        <f t="shared" si="1"/>
        <v>873655549.11999893</v>
      </c>
      <c r="F6" s="10">
        <f t="shared" si="1"/>
        <v>850810476.25999892</v>
      </c>
      <c r="G6" s="10">
        <f t="shared" si="1"/>
        <v>1435507113.0799992</v>
      </c>
    </row>
    <row r="7" spans="1:7">
      <c r="A7" s="11" t="s">
        <v>94</v>
      </c>
      <c r="B7" s="12">
        <v>58443032.809999958</v>
      </c>
      <c r="C7" s="12">
        <v>12647105.970000004</v>
      </c>
      <c r="D7" s="12">
        <v>71090138.779999942</v>
      </c>
      <c r="E7" s="12">
        <v>22967185.719999999</v>
      </c>
      <c r="F7" s="12">
        <v>22437026.050000004</v>
      </c>
      <c r="G7" s="12">
        <v>48122953.059999987</v>
      </c>
    </row>
    <row r="8" spans="1:7">
      <c r="A8" s="11" t="s">
        <v>95</v>
      </c>
      <c r="B8" s="12">
        <v>9168855.4200000018</v>
      </c>
      <c r="C8" s="12">
        <v>-727207.22</v>
      </c>
      <c r="D8" s="12">
        <v>8441648.1999999993</v>
      </c>
      <c r="E8" s="12">
        <v>2937642.2999999989</v>
      </c>
      <c r="F8" s="12">
        <v>2873373.2199999993</v>
      </c>
      <c r="G8" s="12">
        <v>5504005.9000000013</v>
      </c>
    </row>
    <row r="9" spans="1:7">
      <c r="A9" s="11" t="s">
        <v>96</v>
      </c>
      <c r="B9" s="12">
        <v>191663966.1500001</v>
      </c>
      <c r="C9" s="12">
        <v>7083624.4500000039</v>
      </c>
      <c r="D9" s="12">
        <v>198747590.60000002</v>
      </c>
      <c r="E9" s="12">
        <v>75455165.109999985</v>
      </c>
      <c r="F9" s="12">
        <v>71465030.009999976</v>
      </c>
      <c r="G9" s="12">
        <v>123292425.49000001</v>
      </c>
    </row>
    <row r="10" spans="1:7">
      <c r="A10" s="11" t="s">
        <v>97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>
      <c r="A11" s="11" t="s">
        <v>98</v>
      </c>
      <c r="B11" s="12">
        <v>271121574.38</v>
      </c>
      <c r="C11" s="12">
        <v>28366365.080000002</v>
      </c>
      <c r="D11" s="12">
        <v>299487939.45999998</v>
      </c>
      <c r="E11" s="12">
        <v>131337101.14999999</v>
      </c>
      <c r="F11" s="12">
        <v>129733031.83000001</v>
      </c>
      <c r="G11" s="12">
        <v>168150838.30999988</v>
      </c>
    </row>
    <row r="12" spans="1:7">
      <c r="A12" s="11" t="s">
        <v>99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>
      <c r="A13" s="11" t="s">
        <v>100</v>
      </c>
      <c r="B13" s="12">
        <v>1428170307.8400006</v>
      </c>
      <c r="C13" s="12">
        <v>55809701.959999941</v>
      </c>
      <c r="D13" s="12">
        <v>1483980009.8000007</v>
      </c>
      <c r="E13" s="12">
        <v>561099230.1499989</v>
      </c>
      <c r="F13" s="12">
        <v>545415117.61999893</v>
      </c>
      <c r="G13" s="12">
        <v>922880779.64999938</v>
      </c>
    </row>
    <row r="14" spans="1:7">
      <c r="A14" s="11" t="s">
        <v>101</v>
      </c>
      <c r="B14" s="12">
        <v>356938787.25999999</v>
      </c>
      <c r="C14" s="12">
        <v>-109523451.90000002</v>
      </c>
      <c r="D14" s="12">
        <v>247415335.36000013</v>
      </c>
      <c r="E14" s="12">
        <v>79859224.690000013</v>
      </c>
      <c r="F14" s="12">
        <v>78886897.530000016</v>
      </c>
      <c r="G14" s="12">
        <v>167556110.66999984</v>
      </c>
    </row>
    <row r="15" spans="1:7" ht="5.0999999999999996" customHeight="1">
      <c r="A15" s="9"/>
      <c r="B15" s="10"/>
      <c r="C15" s="10"/>
      <c r="D15" s="10"/>
      <c r="E15" s="10"/>
      <c r="F15" s="10"/>
      <c r="G15" s="10"/>
    </row>
    <row r="16" spans="1:7">
      <c r="A16" s="9" t="s">
        <v>102</v>
      </c>
      <c r="B16" s="10">
        <f>SUM(B17:B23)</f>
        <v>1422335193.53</v>
      </c>
      <c r="C16" s="10">
        <f t="shared" ref="C16:F16" si="2">SUM(C17:C23)</f>
        <v>490358477.1099999</v>
      </c>
      <c r="D16" s="10">
        <f t="shared" si="2"/>
        <v>1912693670.6400001</v>
      </c>
      <c r="E16" s="10">
        <f t="shared" si="2"/>
        <v>639930844.87000012</v>
      </c>
      <c r="F16" s="10">
        <f t="shared" si="2"/>
        <v>609199433.45000005</v>
      </c>
      <c r="G16" s="10">
        <f t="shared" ref="G16:G62" si="3">D16-E16</f>
        <v>1272762825.77</v>
      </c>
    </row>
    <row r="17" spans="1:7">
      <c r="A17" s="11" t="s">
        <v>103</v>
      </c>
      <c r="B17" s="12">
        <v>150303943.52000001</v>
      </c>
      <c r="C17" s="12">
        <v>14778934.109999999</v>
      </c>
      <c r="D17" s="12">
        <v>165082877.63000003</v>
      </c>
      <c r="E17" s="12">
        <v>76971992.900000006</v>
      </c>
      <c r="F17" s="12">
        <v>73354488.280000016</v>
      </c>
      <c r="G17" s="12">
        <v>88110884.730000034</v>
      </c>
    </row>
    <row r="18" spans="1:7">
      <c r="A18" s="11" t="s">
        <v>104</v>
      </c>
      <c r="B18" s="12">
        <v>835889405.28000009</v>
      </c>
      <c r="C18" s="12">
        <v>369575540.42999995</v>
      </c>
      <c r="D18" s="12">
        <v>1205464945.7100003</v>
      </c>
      <c r="E18" s="12">
        <v>314728010.60000008</v>
      </c>
      <c r="F18" s="12">
        <v>306764442.84000009</v>
      </c>
      <c r="G18" s="12">
        <v>890736935.11000001</v>
      </c>
    </row>
    <row r="19" spans="1:7">
      <c r="A19" s="11" t="s">
        <v>105</v>
      </c>
      <c r="B19" s="12">
        <v>54410980.680000007</v>
      </c>
      <c r="C19" s="12">
        <v>2264204.0500000017</v>
      </c>
      <c r="D19" s="12">
        <v>56675184.729999989</v>
      </c>
      <c r="E19" s="12">
        <v>21919408.629999999</v>
      </c>
      <c r="F19" s="12">
        <v>21262234.20000001</v>
      </c>
      <c r="G19" s="12">
        <v>34755776.100000001</v>
      </c>
    </row>
    <row r="20" spans="1:7">
      <c r="A20" s="11" t="s">
        <v>106</v>
      </c>
      <c r="B20" s="12">
        <v>86034590.060000002</v>
      </c>
      <c r="C20" s="12">
        <v>39379804.279999986</v>
      </c>
      <c r="D20" s="12">
        <v>125414394.34</v>
      </c>
      <c r="E20" s="12">
        <v>76390321.109999999</v>
      </c>
      <c r="F20" s="12">
        <v>70837429.329999998</v>
      </c>
      <c r="G20" s="12">
        <v>49024073.229999997</v>
      </c>
    </row>
    <row r="21" spans="1:7">
      <c r="A21" s="11" t="s">
        <v>107</v>
      </c>
      <c r="B21" s="12">
        <v>65389911.04999999</v>
      </c>
      <c r="C21" s="12">
        <v>7338954.5</v>
      </c>
      <c r="D21" s="12">
        <v>72728865.550000012</v>
      </c>
      <c r="E21" s="12">
        <v>23333937.429999985</v>
      </c>
      <c r="F21" s="12">
        <v>21429286.829999987</v>
      </c>
      <c r="G21" s="12">
        <v>49394928.119999997</v>
      </c>
    </row>
    <row r="22" spans="1:7">
      <c r="A22" s="11" t="s">
        <v>108</v>
      </c>
      <c r="B22" s="12">
        <v>3138240</v>
      </c>
      <c r="C22" s="12">
        <v>2772156.59</v>
      </c>
      <c r="D22" s="12">
        <v>5910396.5899999999</v>
      </c>
      <c r="E22" s="12">
        <v>3565685.39</v>
      </c>
      <c r="F22" s="12">
        <v>3518240</v>
      </c>
      <c r="G22" s="12">
        <v>2344711.2000000002</v>
      </c>
    </row>
    <row r="23" spans="1:7">
      <c r="A23" s="11" t="s">
        <v>109</v>
      </c>
      <c r="B23" s="12">
        <v>227168122.94</v>
      </c>
      <c r="C23" s="12">
        <v>54248883.149999999</v>
      </c>
      <c r="D23" s="12">
        <v>281417006.08999997</v>
      </c>
      <c r="E23" s="12">
        <v>123021488.81</v>
      </c>
      <c r="F23" s="12">
        <v>112033311.97000003</v>
      </c>
      <c r="G23" s="12">
        <v>158395517.27999988</v>
      </c>
    </row>
    <row r="24" spans="1:7" ht="5.0999999999999996" customHeight="1">
      <c r="A24" s="9"/>
      <c r="B24" s="10"/>
      <c r="C24" s="10"/>
      <c r="D24" s="10"/>
      <c r="E24" s="10"/>
      <c r="F24" s="10"/>
      <c r="G24" s="10"/>
    </row>
    <row r="25" spans="1:7">
      <c r="A25" s="9" t="s">
        <v>110</v>
      </c>
      <c r="B25" s="10">
        <f>SUM(B26:B34)</f>
        <v>198031734.54000002</v>
      </c>
      <c r="C25" s="10">
        <f t="shared" ref="C25:F25" si="4">SUM(C26:C34)</f>
        <v>230041022.59999993</v>
      </c>
      <c r="D25" s="10">
        <f t="shared" si="4"/>
        <v>428072757.13999999</v>
      </c>
      <c r="E25" s="10">
        <f t="shared" si="4"/>
        <v>123145122.97</v>
      </c>
      <c r="F25" s="10">
        <f t="shared" si="4"/>
        <v>119033050.58</v>
      </c>
      <c r="G25" s="10">
        <f t="shared" si="3"/>
        <v>304927634.16999996</v>
      </c>
    </row>
    <row r="26" spans="1:7">
      <c r="A26" s="11" t="s">
        <v>111</v>
      </c>
      <c r="B26" s="12">
        <v>50469768.400000013</v>
      </c>
      <c r="C26" s="12">
        <v>39292919.43999999</v>
      </c>
      <c r="D26" s="12">
        <v>89762687.839999989</v>
      </c>
      <c r="E26" s="12">
        <v>25142141.379999999</v>
      </c>
      <c r="F26" s="12">
        <v>24451961.43</v>
      </c>
      <c r="G26" s="12">
        <v>64620546.460000008</v>
      </c>
    </row>
    <row r="27" spans="1:7">
      <c r="A27" s="11" t="s">
        <v>112</v>
      </c>
      <c r="B27" s="12">
        <v>0</v>
      </c>
      <c r="C27" s="12">
        <v>7778674.9399999995</v>
      </c>
      <c r="D27" s="12">
        <v>7778674.9399999995</v>
      </c>
      <c r="E27" s="12">
        <v>514681.55</v>
      </c>
      <c r="F27" s="12">
        <v>499132.99</v>
      </c>
      <c r="G27" s="12">
        <v>7263993.3900000006</v>
      </c>
    </row>
    <row r="28" spans="1:7">
      <c r="A28" s="11" t="s">
        <v>113</v>
      </c>
      <c r="B28" s="12">
        <v>350000</v>
      </c>
      <c r="C28" s="12">
        <v>786944.51</v>
      </c>
      <c r="D28" s="12">
        <v>1136944.51</v>
      </c>
      <c r="E28" s="12">
        <v>359141.64</v>
      </c>
      <c r="F28" s="12">
        <v>359141.64</v>
      </c>
      <c r="G28" s="12">
        <v>777802.87000000011</v>
      </c>
    </row>
    <row r="29" spans="1:7">
      <c r="A29" s="11" t="s">
        <v>114</v>
      </c>
      <c r="B29" s="12">
        <v>0</v>
      </c>
      <c r="C29" s="12">
        <v>34669455.979999997</v>
      </c>
      <c r="D29" s="12">
        <v>34669455.979999997</v>
      </c>
      <c r="E29" s="12">
        <v>14524514.07</v>
      </c>
      <c r="F29" s="12">
        <v>14165373.970000001</v>
      </c>
      <c r="G29" s="12">
        <v>20144941.91</v>
      </c>
    </row>
    <row r="30" spans="1:7">
      <c r="A30" s="11" t="s">
        <v>115</v>
      </c>
      <c r="B30" s="12">
        <v>83787342.900000006</v>
      </c>
      <c r="C30" s="12">
        <v>92427696.439999983</v>
      </c>
      <c r="D30" s="12">
        <v>176215039.34000006</v>
      </c>
      <c r="E30" s="12">
        <v>48507338.910000004</v>
      </c>
      <c r="F30" s="12">
        <v>45872194.059999995</v>
      </c>
      <c r="G30" s="12">
        <v>127707700.43000001</v>
      </c>
    </row>
    <row r="31" spans="1:7">
      <c r="A31" s="11" t="s">
        <v>116</v>
      </c>
      <c r="B31" s="12">
        <v>0</v>
      </c>
      <c r="C31" s="12">
        <v>7353303.6900000004</v>
      </c>
      <c r="D31" s="12">
        <v>7353303.6900000004</v>
      </c>
      <c r="E31" s="12">
        <v>858303.69</v>
      </c>
      <c r="F31" s="12">
        <v>858303.69</v>
      </c>
      <c r="G31" s="12">
        <v>6495000</v>
      </c>
    </row>
    <row r="32" spans="1:7">
      <c r="A32" s="11" t="s">
        <v>117</v>
      </c>
      <c r="B32" s="12">
        <v>23966623.240000002</v>
      </c>
      <c r="C32" s="12">
        <v>19524779.409999996</v>
      </c>
      <c r="D32" s="12">
        <v>43491402.649999999</v>
      </c>
      <c r="E32" s="12">
        <v>24338035.709999997</v>
      </c>
      <c r="F32" s="12">
        <v>23925976.779999997</v>
      </c>
      <c r="G32" s="12">
        <v>19153366.939999998</v>
      </c>
    </row>
    <row r="33" spans="1:7">
      <c r="A33" s="11" t="s">
        <v>118</v>
      </c>
      <c r="B33" s="12">
        <v>39458000</v>
      </c>
      <c r="C33" s="12">
        <v>28207248.190000001</v>
      </c>
      <c r="D33" s="12">
        <v>67665248.189999998</v>
      </c>
      <c r="E33" s="12">
        <v>8900966.0199999996</v>
      </c>
      <c r="F33" s="12">
        <v>8900966.0199999996</v>
      </c>
      <c r="G33" s="12">
        <v>58764282.170000002</v>
      </c>
    </row>
    <row r="34" spans="1:7">
      <c r="A34" s="11" t="s">
        <v>119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ht="5.0999999999999996" customHeight="1">
      <c r="A35" s="9"/>
      <c r="B35" s="10"/>
      <c r="C35" s="10"/>
      <c r="D35" s="10"/>
      <c r="E35" s="10"/>
      <c r="F35" s="10"/>
      <c r="G35" s="10"/>
    </row>
    <row r="36" spans="1:7">
      <c r="A36" s="27" t="s">
        <v>120</v>
      </c>
      <c r="B36" s="10">
        <f>SUM(B37:B40)</f>
        <v>0</v>
      </c>
      <c r="C36" s="10">
        <f t="shared" ref="C36:F36" si="5">SUM(C37:C40)</f>
        <v>0</v>
      </c>
      <c r="D36" s="10">
        <f t="shared" si="5"/>
        <v>0</v>
      </c>
      <c r="E36" s="10">
        <f t="shared" si="5"/>
        <v>0</v>
      </c>
      <c r="F36" s="10">
        <f t="shared" si="5"/>
        <v>0</v>
      </c>
      <c r="G36" s="10">
        <f t="shared" si="3"/>
        <v>0</v>
      </c>
    </row>
    <row r="37" spans="1:7">
      <c r="A37" s="11" t="s">
        <v>121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ht="20.399999999999999">
      <c r="A38" s="28" t="s">
        <v>122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7">
      <c r="A39" s="11" t="s">
        <v>123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>
      <c r="A40" s="11" t="s">
        <v>124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ht="5.0999999999999996" customHeight="1">
      <c r="A41" s="9"/>
      <c r="B41" s="10"/>
      <c r="C41" s="10"/>
      <c r="D41" s="10"/>
      <c r="E41" s="10"/>
      <c r="F41" s="10"/>
      <c r="G41" s="10"/>
    </row>
    <row r="42" spans="1:7">
      <c r="A42" s="9" t="s">
        <v>125</v>
      </c>
      <c r="B42" s="10">
        <f>B43+B53+B62+B73</f>
        <v>812595644.30000007</v>
      </c>
      <c r="C42" s="10">
        <f t="shared" ref="C42:F42" si="6">C43+C53+C62+C73</f>
        <v>930490405.23000002</v>
      </c>
      <c r="D42" s="10">
        <f t="shared" si="6"/>
        <v>1743086049.5299997</v>
      </c>
      <c r="E42" s="10">
        <f t="shared" si="6"/>
        <v>488021222.60000002</v>
      </c>
      <c r="F42" s="10">
        <f t="shared" si="6"/>
        <v>478739617.82000005</v>
      </c>
      <c r="G42" s="10">
        <f t="shared" si="3"/>
        <v>1255064826.9299998</v>
      </c>
    </row>
    <row r="43" spans="1:7">
      <c r="A43" s="9" t="s">
        <v>93</v>
      </c>
      <c r="B43" s="10">
        <f>SUM(B44:B51)</f>
        <v>107492348.52</v>
      </c>
      <c r="C43" s="10">
        <f t="shared" ref="C43:F43" si="7">SUM(C44:C51)</f>
        <v>-4443181.6700000167</v>
      </c>
      <c r="D43" s="10">
        <f t="shared" si="7"/>
        <v>103049166.84999999</v>
      </c>
      <c r="E43" s="10">
        <f t="shared" si="7"/>
        <v>16731397.270000001</v>
      </c>
      <c r="F43" s="10">
        <f t="shared" si="7"/>
        <v>16731397.270000001</v>
      </c>
      <c r="G43" s="10">
        <f t="shared" si="3"/>
        <v>86317769.579999998</v>
      </c>
    </row>
    <row r="44" spans="1:7">
      <c r="A44" s="11" t="s">
        <v>94</v>
      </c>
      <c r="B44" s="12">
        <v>0</v>
      </c>
      <c r="C44" s="12">
        <v>8212410.9699999997</v>
      </c>
      <c r="D44" s="12">
        <v>8212410.9699999997</v>
      </c>
      <c r="E44" s="12">
        <v>7989954.1500000004</v>
      </c>
      <c r="F44" s="12">
        <v>7989954.1500000004</v>
      </c>
      <c r="G44" s="12">
        <v>222456.81999999937</v>
      </c>
    </row>
    <row r="45" spans="1:7">
      <c r="A45" s="11" t="s">
        <v>95</v>
      </c>
      <c r="B45" s="12">
        <v>0</v>
      </c>
      <c r="C45" s="12">
        <v>2000000</v>
      </c>
      <c r="D45" s="12">
        <v>2000000</v>
      </c>
      <c r="E45" s="12">
        <v>0</v>
      </c>
      <c r="F45" s="12">
        <v>0</v>
      </c>
      <c r="G45" s="12">
        <v>2000000</v>
      </c>
    </row>
    <row r="46" spans="1:7">
      <c r="A46" s="11" t="s">
        <v>96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7">
      <c r="A47" s="11" t="s">
        <v>97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7">
      <c r="A48" s="11" t="s">
        <v>98</v>
      </c>
      <c r="B48" s="12">
        <v>0</v>
      </c>
      <c r="C48" s="12">
        <v>5073968.29</v>
      </c>
      <c r="D48" s="12">
        <v>5073968.29</v>
      </c>
      <c r="E48" s="12">
        <v>85820.15</v>
      </c>
      <c r="F48" s="12">
        <v>85820.15</v>
      </c>
      <c r="G48" s="12">
        <v>4988148.1400000006</v>
      </c>
    </row>
    <row r="49" spans="1:7">
      <c r="A49" s="11" t="s">
        <v>99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>
      <c r="A50" s="11" t="s">
        <v>100</v>
      </c>
      <c r="B50" s="12">
        <v>0</v>
      </c>
      <c r="C50" s="12">
        <v>75138372.460000008</v>
      </c>
      <c r="D50" s="12">
        <v>75138372.460000008</v>
      </c>
      <c r="E50" s="12">
        <v>3226388.51</v>
      </c>
      <c r="F50" s="12">
        <v>3226388.51</v>
      </c>
      <c r="G50" s="12">
        <v>71911983.950000003</v>
      </c>
    </row>
    <row r="51" spans="1:7">
      <c r="A51" s="11" t="s">
        <v>101</v>
      </c>
      <c r="B51" s="12">
        <v>107492348.52</v>
      </c>
      <c r="C51" s="12">
        <v>-94867933.390000015</v>
      </c>
      <c r="D51" s="12">
        <v>12624415.129999999</v>
      </c>
      <c r="E51" s="12">
        <v>5429234.4600000009</v>
      </c>
      <c r="F51" s="12">
        <v>5429234.4600000009</v>
      </c>
      <c r="G51" s="12">
        <v>7195180.6699999999</v>
      </c>
    </row>
    <row r="52" spans="1:7" ht="5.0999999999999996" customHeight="1">
      <c r="A52" s="9"/>
      <c r="B52" s="10"/>
      <c r="C52" s="10"/>
      <c r="D52" s="10"/>
      <c r="E52" s="10"/>
      <c r="F52" s="10"/>
      <c r="G52" s="10"/>
    </row>
    <row r="53" spans="1:7">
      <c r="A53" s="9" t="s">
        <v>102</v>
      </c>
      <c r="B53" s="10">
        <f>SUM(B54:B60)</f>
        <v>482826339.04000002</v>
      </c>
      <c r="C53" s="10">
        <f t="shared" ref="C53:F53" si="8">SUM(C54:C60)</f>
        <v>632880799.63999999</v>
      </c>
      <c r="D53" s="10">
        <f t="shared" si="8"/>
        <v>1115707138.6799998</v>
      </c>
      <c r="E53" s="10">
        <f t="shared" si="8"/>
        <v>320593029.87</v>
      </c>
      <c r="F53" s="10">
        <f t="shared" si="8"/>
        <v>316998793.18000007</v>
      </c>
      <c r="G53" s="10">
        <f t="shared" si="3"/>
        <v>795114108.80999982</v>
      </c>
    </row>
    <row r="54" spans="1:7">
      <c r="A54" s="11" t="s">
        <v>103</v>
      </c>
      <c r="B54" s="12">
        <v>265211403</v>
      </c>
      <c r="C54" s="12">
        <v>106230959.03</v>
      </c>
      <c r="D54" s="12">
        <v>371442362.02999997</v>
      </c>
      <c r="E54" s="12">
        <v>123470948.48000002</v>
      </c>
      <c r="F54" s="12">
        <v>122265948.48000002</v>
      </c>
      <c r="G54" s="12">
        <v>247971413.54999998</v>
      </c>
    </row>
    <row r="55" spans="1:7">
      <c r="A55" s="11" t="s">
        <v>104</v>
      </c>
      <c r="B55" s="12">
        <v>185614936.04000002</v>
      </c>
      <c r="C55" s="12">
        <v>210574249.73000002</v>
      </c>
      <c r="D55" s="12">
        <v>396189185.77000004</v>
      </c>
      <c r="E55" s="12">
        <v>71997759.890000001</v>
      </c>
      <c r="F55" s="12">
        <v>70732969.920000002</v>
      </c>
      <c r="G55" s="12">
        <v>324191425.88</v>
      </c>
    </row>
    <row r="56" spans="1:7">
      <c r="A56" s="11" t="s">
        <v>105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>
      <c r="A57" s="11" t="s">
        <v>106</v>
      </c>
      <c r="B57" s="12">
        <v>0</v>
      </c>
      <c r="C57" s="12">
        <v>37068624.850000001</v>
      </c>
      <c r="D57" s="12">
        <v>37068624.850000001</v>
      </c>
      <c r="E57" s="12">
        <v>5233844.9800000004</v>
      </c>
      <c r="F57" s="12">
        <v>5233844.9800000004</v>
      </c>
      <c r="G57" s="12">
        <v>31834779.870000005</v>
      </c>
    </row>
    <row r="58" spans="1:7">
      <c r="A58" s="11" t="s">
        <v>107</v>
      </c>
      <c r="B58" s="12">
        <v>20000000</v>
      </c>
      <c r="C58" s="12">
        <v>44737146.129999995</v>
      </c>
      <c r="D58" s="12">
        <v>64737146.129999995</v>
      </c>
      <c r="E58" s="12">
        <v>11769425.98</v>
      </c>
      <c r="F58" s="12">
        <v>11325654.18</v>
      </c>
      <c r="G58" s="12">
        <v>52967720.150000006</v>
      </c>
    </row>
    <row r="59" spans="1:7">
      <c r="A59" s="11" t="s">
        <v>108</v>
      </c>
      <c r="B59" s="12">
        <v>2000000</v>
      </c>
      <c r="C59" s="12">
        <v>0</v>
      </c>
      <c r="D59" s="12">
        <v>2000000</v>
      </c>
      <c r="E59" s="12">
        <v>0</v>
      </c>
      <c r="F59" s="12">
        <v>0</v>
      </c>
      <c r="G59" s="12">
        <v>2000000</v>
      </c>
    </row>
    <row r="60" spans="1:7">
      <c r="A60" s="11" t="s">
        <v>109</v>
      </c>
      <c r="B60" s="12">
        <v>10000000</v>
      </c>
      <c r="C60" s="12">
        <v>234269819.89999995</v>
      </c>
      <c r="D60" s="12">
        <v>244269819.89999995</v>
      </c>
      <c r="E60" s="12">
        <v>108121050.54000002</v>
      </c>
      <c r="F60" s="12">
        <v>107440375.62</v>
      </c>
      <c r="G60" s="12">
        <v>136148769.35999998</v>
      </c>
    </row>
    <row r="61" spans="1:7" ht="5.0999999999999996" customHeight="1">
      <c r="A61" s="9"/>
      <c r="B61" s="10"/>
      <c r="C61" s="10"/>
      <c r="D61" s="10"/>
      <c r="E61" s="10"/>
      <c r="F61" s="10"/>
      <c r="G61" s="10"/>
    </row>
    <row r="62" spans="1:7">
      <c r="A62" s="9" t="s">
        <v>110</v>
      </c>
      <c r="B62" s="10">
        <f>SUM(B63:B71)</f>
        <v>52094863.489999995</v>
      </c>
      <c r="C62" s="10">
        <f t="shared" ref="C62:F62" si="9">SUM(C63:C71)</f>
        <v>302052787.25999999</v>
      </c>
      <c r="D62" s="10">
        <f t="shared" si="9"/>
        <v>354147650.75</v>
      </c>
      <c r="E62" s="10">
        <f t="shared" si="9"/>
        <v>69073940.74000001</v>
      </c>
      <c r="F62" s="10">
        <f t="shared" si="9"/>
        <v>63386572.649999999</v>
      </c>
      <c r="G62" s="10">
        <f t="shared" si="3"/>
        <v>285073710.00999999</v>
      </c>
    </row>
    <row r="63" spans="1:7">
      <c r="A63" s="11" t="s">
        <v>111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>
      <c r="A64" s="11" t="s">
        <v>112</v>
      </c>
      <c r="B64" s="12">
        <v>0</v>
      </c>
      <c r="C64" s="12">
        <v>2669700</v>
      </c>
      <c r="D64" s="12">
        <v>2669700</v>
      </c>
      <c r="E64" s="12">
        <v>499873.84</v>
      </c>
      <c r="F64" s="12">
        <v>499873.84</v>
      </c>
      <c r="G64" s="12">
        <v>2169826.16</v>
      </c>
    </row>
    <row r="65" spans="1:7">
      <c r="A65" s="11" t="s">
        <v>113</v>
      </c>
      <c r="B65" s="12">
        <v>52094863.489999995</v>
      </c>
      <c r="C65" s="12">
        <v>11937613.739999998</v>
      </c>
      <c r="D65" s="12">
        <v>64032477.229999997</v>
      </c>
      <c r="E65" s="12">
        <v>0</v>
      </c>
      <c r="F65" s="12">
        <v>0</v>
      </c>
      <c r="G65" s="12">
        <v>64032477.229999997</v>
      </c>
    </row>
    <row r="66" spans="1:7">
      <c r="A66" s="11" t="s">
        <v>114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</row>
    <row r="67" spans="1:7">
      <c r="A67" s="11" t="s">
        <v>115</v>
      </c>
      <c r="B67" s="12">
        <v>0</v>
      </c>
      <c r="C67" s="12">
        <v>26703000</v>
      </c>
      <c r="D67" s="12">
        <v>26703000</v>
      </c>
      <c r="E67" s="12">
        <v>0</v>
      </c>
      <c r="F67" s="12">
        <v>0</v>
      </c>
      <c r="G67" s="12">
        <v>26703000</v>
      </c>
    </row>
    <row r="68" spans="1:7">
      <c r="A68" s="11" t="s">
        <v>116</v>
      </c>
      <c r="B68" s="12">
        <v>0</v>
      </c>
      <c r="C68" s="12">
        <v>241197577.38</v>
      </c>
      <c r="D68" s="12">
        <v>241197577.38</v>
      </c>
      <c r="E68" s="12">
        <v>67490637.670000002</v>
      </c>
      <c r="F68" s="12">
        <v>61803269.579999998</v>
      </c>
      <c r="G68" s="12">
        <v>173706939.71000004</v>
      </c>
    </row>
    <row r="69" spans="1:7">
      <c r="A69" s="11" t="s">
        <v>117</v>
      </c>
      <c r="B69" s="12">
        <v>0</v>
      </c>
      <c r="C69" s="12">
        <v>19544896.140000001</v>
      </c>
      <c r="D69" s="12">
        <v>19544896.140000001</v>
      </c>
      <c r="E69" s="12">
        <v>1083429.23</v>
      </c>
      <c r="F69" s="12">
        <v>1083429.23</v>
      </c>
      <c r="G69" s="12">
        <v>18461466.91</v>
      </c>
    </row>
    <row r="70" spans="1:7">
      <c r="A70" s="11" t="s">
        <v>118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</row>
    <row r="71" spans="1:7">
      <c r="A71" s="11" t="s">
        <v>119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</row>
    <row r="72" spans="1:7" ht="5.0999999999999996" customHeight="1">
      <c r="A72" s="9"/>
      <c r="B72" s="10"/>
      <c r="C72" s="10"/>
      <c r="D72" s="10"/>
      <c r="E72" s="10"/>
      <c r="F72" s="10"/>
      <c r="G72" s="10"/>
    </row>
    <row r="73" spans="1:7">
      <c r="A73" s="27" t="s">
        <v>120</v>
      </c>
      <c r="B73" s="10">
        <f>SUM(B74:B77)</f>
        <v>170182093.25</v>
      </c>
      <c r="C73" s="10">
        <f t="shared" ref="C73:F73" si="10">SUM(C74:C77)</f>
        <v>0</v>
      </c>
      <c r="D73" s="10">
        <f t="shared" si="10"/>
        <v>170182093.25</v>
      </c>
      <c r="E73" s="10">
        <f t="shared" si="10"/>
        <v>81622854.719999999</v>
      </c>
      <c r="F73" s="10">
        <f t="shared" si="10"/>
        <v>81622854.719999999</v>
      </c>
      <c r="G73" s="10">
        <f t="shared" ref="G73" si="11">D73-E73</f>
        <v>88559238.530000001</v>
      </c>
    </row>
    <row r="74" spans="1:7">
      <c r="A74" s="11" t="s">
        <v>121</v>
      </c>
      <c r="B74" s="12">
        <v>170182093.25</v>
      </c>
      <c r="C74" s="12">
        <v>0</v>
      </c>
      <c r="D74" s="12">
        <v>170182093.25</v>
      </c>
      <c r="E74" s="12">
        <v>81622854.719999999</v>
      </c>
      <c r="F74" s="12">
        <v>81622854.719999999</v>
      </c>
      <c r="G74" s="12">
        <v>88559238.530000001</v>
      </c>
    </row>
    <row r="75" spans="1:7" ht="20.399999999999999">
      <c r="A75" s="28" t="s">
        <v>122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</row>
    <row r="76" spans="1:7">
      <c r="A76" s="11" t="s">
        <v>123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</row>
    <row r="77" spans="1:7">
      <c r="A77" s="11" t="s">
        <v>124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</row>
    <row r="78" spans="1:7" ht="5.0999999999999996" customHeight="1">
      <c r="A78" s="9"/>
      <c r="B78" s="10"/>
      <c r="C78" s="10"/>
      <c r="D78" s="10"/>
      <c r="E78" s="10"/>
      <c r="F78" s="10"/>
      <c r="G78" s="10"/>
    </row>
    <row r="79" spans="1:7">
      <c r="A79" s="9" t="s">
        <v>83</v>
      </c>
      <c r="B79" s="10">
        <f>B5+B42</f>
        <v>4748469096.2300005</v>
      </c>
      <c r="C79" s="10">
        <f t="shared" ref="C79:G79" si="12">C5+C42</f>
        <v>1644546043.2799997</v>
      </c>
      <c r="D79" s="10">
        <f t="shared" si="12"/>
        <v>6393015139.5100012</v>
      </c>
      <c r="E79" s="10">
        <f t="shared" si="12"/>
        <v>2124752739.559999</v>
      </c>
      <c r="F79" s="10">
        <f t="shared" si="12"/>
        <v>2057782578.1099992</v>
      </c>
      <c r="G79" s="10">
        <f t="shared" si="12"/>
        <v>4268262399.9499993</v>
      </c>
    </row>
    <row r="80" spans="1:7" ht="5.0999999999999996" customHeight="1">
      <c r="A80" s="29"/>
      <c r="B80" s="30"/>
      <c r="C80" s="30"/>
      <c r="D80" s="30"/>
      <c r="E80" s="30"/>
      <c r="F80" s="30"/>
      <c r="G80" s="30"/>
    </row>
    <row r="92" spans="1:5">
      <c r="A92" s="41"/>
    </row>
    <row r="93" spans="1:5" ht="20.399999999999999">
      <c r="A93" s="37" t="s">
        <v>206</v>
      </c>
      <c r="B93" s="38"/>
      <c r="C93" s="59" t="s">
        <v>208</v>
      </c>
      <c r="D93" s="59"/>
      <c r="E93" s="59"/>
    </row>
    <row r="94" spans="1:5" ht="13.2">
      <c r="A94" s="39" t="s">
        <v>207</v>
      </c>
      <c r="B94" s="38"/>
      <c r="C94" s="60" t="s">
        <v>209</v>
      </c>
      <c r="D94" s="60"/>
      <c r="E94" s="60"/>
    </row>
  </sheetData>
  <mergeCells count="4">
    <mergeCell ref="A1:G1"/>
    <mergeCell ref="B2:F2"/>
    <mergeCell ref="C93:E93"/>
    <mergeCell ref="C94:E94"/>
  </mergeCells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12" defaultRowHeight="10.199999999999999"/>
  <cols>
    <col min="1" max="1" width="56.77734375" style="14" customWidth="1"/>
    <col min="2" max="7" width="16.77734375" style="14" customWidth="1"/>
    <col min="8" max="16384" width="12" style="14"/>
  </cols>
  <sheetData>
    <row r="1" spans="1:7" ht="56.1" customHeight="1">
      <c r="A1" s="61" t="s">
        <v>205</v>
      </c>
      <c r="B1" s="65"/>
      <c r="C1" s="65"/>
      <c r="D1" s="65"/>
      <c r="E1" s="65"/>
      <c r="F1" s="65"/>
      <c r="G1" s="66"/>
    </row>
    <row r="2" spans="1:7">
      <c r="A2" s="25"/>
      <c r="B2" s="64" t="s">
        <v>0</v>
      </c>
      <c r="C2" s="64"/>
      <c r="D2" s="64"/>
      <c r="E2" s="64"/>
      <c r="F2" s="64"/>
      <c r="G2" s="15"/>
    </row>
    <row r="3" spans="1:7" ht="45.75" customHeight="1">
      <c r="A3" s="31" t="s">
        <v>1</v>
      </c>
      <c r="B3" s="44" t="s">
        <v>2</v>
      </c>
      <c r="C3" s="44" t="s">
        <v>3</v>
      </c>
      <c r="D3" s="44" t="s">
        <v>4</v>
      </c>
      <c r="E3" s="44" t="s">
        <v>126</v>
      </c>
      <c r="F3" s="44" t="s">
        <v>86</v>
      </c>
      <c r="G3" s="32" t="s">
        <v>7</v>
      </c>
    </row>
    <row r="4" spans="1:7">
      <c r="A4" s="18"/>
      <c r="B4" s="19"/>
      <c r="C4" s="19"/>
      <c r="D4" s="19"/>
      <c r="E4" s="19"/>
      <c r="F4" s="19"/>
      <c r="G4" s="19"/>
    </row>
    <row r="5" spans="1:7">
      <c r="A5" s="27" t="s">
        <v>92</v>
      </c>
      <c r="B5" s="10">
        <f>B6+B16+B25+B36</f>
        <v>3935873451.9300003</v>
      </c>
      <c r="C5" s="10">
        <f t="shared" ref="C5:G5" si="0">C6+C16+C25+C36</f>
        <v>714055638.04999971</v>
      </c>
      <c r="D5" s="10">
        <f t="shared" si="0"/>
        <v>4649929089.9800014</v>
      </c>
      <c r="E5" s="10">
        <f t="shared" si="0"/>
        <v>1636731516.9599991</v>
      </c>
      <c r="F5" s="10">
        <f t="shared" si="0"/>
        <v>1579042960.289999</v>
      </c>
      <c r="G5" s="10">
        <f t="shared" si="0"/>
        <v>3013197573.0199995</v>
      </c>
    </row>
    <row r="6" spans="1:7">
      <c r="A6" s="9" t="s">
        <v>93</v>
      </c>
      <c r="B6" s="10">
        <f>SUM(B7:B14)</f>
        <v>2315506523.8600006</v>
      </c>
      <c r="C6" s="10">
        <f t="shared" ref="C6:G6" si="1">SUM(C7:C14)</f>
        <v>-6343861.6600000709</v>
      </c>
      <c r="D6" s="10">
        <f t="shared" si="1"/>
        <v>2309162662.2000008</v>
      </c>
      <c r="E6" s="10">
        <f t="shared" si="1"/>
        <v>873655549.11999893</v>
      </c>
      <c r="F6" s="10">
        <f t="shared" si="1"/>
        <v>850810476.25999892</v>
      </c>
      <c r="G6" s="10">
        <f t="shared" si="1"/>
        <v>1435507113.0799992</v>
      </c>
    </row>
    <row r="7" spans="1:7">
      <c r="A7" s="11" t="s">
        <v>94</v>
      </c>
      <c r="B7" s="12">
        <v>58443032.809999958</v>
      </c>
      <c r="C7" s="12">
        <v>12647105.970000004</v>
      </c>
      <c r="D7" s="12">
        <v>71090138.779999942</v>
      </c>
      <c r="E7" s="12">
        <v>22967185.719999999</v>
      </c>
      <c r="F7" s="12">
        <v>22437026.050000004</v>
      </c>
      <c r="G7" s="12">
        <v>48122953.059999987</v>
      </c>
    </row>
    <row r="8" spans="1:7">
      <c r="A8" s="11" t="s">
        <v>95</v>
      </c>
      <c r="B8" s="12">
        <v>9168855.4200000018</v>
      </c>
      <c r="C8" s="12">
        <v>-727207.22</v>
      </c>
      <c r="D8" s="12">
        <v>8441648.1999999993</v>
      </c>
      <c r="E8" s="12">
        <v>2937642.2999999989</v>
      </c>
      <c r="F8" s="12">
        <v>2873373.2199999993</v>
      </c>
      <c r="G8" s="12">
        <v>5504005.9000000013</v>
      </c>
    </row>
    <row r="9" spans="1:7">
      <c r="A9" s="11" t="s">
        <v>96</v>
      </c>
      <c r="B9" s="12">
        <v>191663966.1500001</v>
      </c>
      <c r="C9" s="12">
        <v>7083624.4500000039</v>
      </c>
      <c r="D9" s="12">
        <v>198747590.60000002</v>
      </c>
      <c r="E9" s="12">
        <v>75455165.109999985</v>
      </c>
      <c r="F9" s="12">
        <v>71465030.009999976</v>
      </c>
      <c r="G9" s="12">
        <v>123292425.49000001</v>
      </c>
    </row>
    <row r="10" spans="1:7">
      <c r="A10" s="11" t="s">
        <v>97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>
      <c r="A11" s="11" t="s">
        <v>98</v>
      </c>
      <c r="B11" s="12">
        <v>271121574.38</v>
      </c>
      <c r="C11" s="12">
        <v>28366365.080000002</v>
      </c>
      <c r="D11" s="12">
        <v>299487939.45999998</v>
      </c>
      <c r="E11" s="12">
        <v>131337101.14999999</v>
      </c>
      <c r="F11" s="12">
        <v>129733031.83000001</v>
      </c>
      <c r="G11" s="12">
        <v>168150838.30999988</v>
      </c>
    </row>
    <row r="12" spans="1:7">
      <c r="A12" s="11" t="s">
        <v>99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>
      <c r="A13" s="11" t="s">
        <v>100</v>
      </c>
      <c r="B13" s="12">
        <v>1428170307.8400006</v>
      </c>
      <c r="C13" s="12">
        <v>55809701.959999941</v>
      </c>
      <c r="D13" s="12">
        <v>1483980009.8000007</v>
      </c>
      <c r="E13" s="12">
        <v>561099230.1499989</v>
      </c>
      <c r="F13" s="12">
        <v>545415117.61999893</v>
      </c>
      <c r="G13" s="12">
        <v>922880779.64999938</v>
      </c>
    </row>
    <row r="14" spans="1:7">
      <c r="A14" s="11" t="s">
        <v>101</v>
      </c>
      <c r="B14" s="12">
        <v>356938787.25999999</v>
      </c>
      <c r="C14" s="12">
        <v>-109523451.90000002</v>
      </c>
      <c r="D14" s="12">
        <v>247415335.36000013</v>
      </c>
      <c r="E14" s="12">
        <v>79859224.690000013</v>
      </c>
      <c r="F14" s="12">
        <v>78886897.530000016</v>
      </c>
      <c r="G14" s="12">
        <v>167556110.66999984</v>
      </c>
    </row>
    <row r="15" spans="1:7">
      <c r="A15" s="9"/>
      <c r="B15" s="10"/>
      <c r="C15" s="10"/>
      <c r="D15" s="10"/>
      <c r="E15" s="10"/>
      <c r="F15" s="10"/>
      <c r="G15" s="10"/>
    </row>
    <row r="16" spans="1:7">
      <c r="A16" s="9" t="s">
        <v>102</v>
      </c>
      <c r="B16" s="10">
        <f>SUM(B17:B23)</f>
        <v>1422335193.53</v>
      </c>
      <c r="C16" s="10">
        <f t="shared" ref="C16:F16" si="2">SUM(C17:C23)</f>
        <v>490358477.1099999</v>
      </c>
      <c r="D16" s="10">
        <f t="shared" si="2"/>
        <v>1912693670.6400001</v>
      </c>
      <c r="E16" s="10">
        <f t="shared" si="2"/>
        <v>639930844.87000012</v>
      </c>
      <c r="F16" s="10">
        <f t="shared" si="2"/>
        <v>609199433.45000005</v>
      </c>
      <c r="G16" s="10">
        <f t="shared" ref="G16:G62" si="3">D16-E16</f>
        <v>1272762825.77</v>
      </c>
    </row>
    <row r="17" spans="1:7">
      <c r="A17" s="11" t="s">
        <v>103</v>
      </c>
      <c r="B17" s="12">
        <v>150303943.52000001</v>
      </c>
      <c r="C17" s="12">
        <v>14778934.109999999</v>
      </c>
      <c r="D17" s="12">
        <v>165082877.63000003</v>
      </c>
      <c r="E17" s="12">
        <v>76971992.900000006</v>
      </c>
      <c r="F17" s="12">
        <v>73354488.280000016</v>
      </c>
      <c r="G17" s="12">
        <v>88110884.730000034</v>
      </c>
    </row>
    <row r="18" spans="1:7">
      <c r="A18" s="11" t="s">
        <v>104</v>
      </c>
      <c r="B18" s="12">
        <v>835889405.28000009</v>
      </c>
      <c r="C18" s="12">
        <v>369575540.42999995</v>
      </c>
      <c r="D18" s="12">
        <v>1205464945.7100003</v>
      </c>
      <c r="E18" s="12">
        <v>314728010.60000008</v>
      </c>
      <c r="F18" s="12">
        <v>306764442.84000009</v>
      </c>
      <c r="G18" s="12">
        <v>890736935.11000001</v>
      </c>
    </row>
    <row r="19" spans="1:7">
      <c r="A19" s="11" t="s">
        <v>105</v>
      </c>
      <c r="B19" s="12">
        <v>54410980.680000007</v>
      </c>
      <c r="C19" s="12">
        <v>2264204.0500000017</v>
      </c>
      <c r="D19" s="12">
        <v>56675184.729999989</v>
      </c>
      <c r="E19" s="12">
        <v>21919408.629999999</v>
      </c>
      <c r="F19" s="12">
        <v>21262234.20000001</v>
      </c>
      <c r="G19" s="12">
        <v>34755776.100000001</v>
      </c>
    </row>
    <row r="20" spans="1:7">
      <c r="A20" s="11" t="s">
        <v>106</v>
      </c>
      <c r="B20" s="12">
        <v>86034590.060000002</v>
      </c>
      <c r="C20" s="12">
        <v>39379804.279999986</v>
      </c>
      <c r="D20" s="12">
        <v>125414394.34</v>
      </c>
      <c r="E20" s="12">
        <v>76390321.109999999</v>
      </c>
      <c r="F20" s="12">
        <v>70837429.329999998</v>
      </c>
      <c r="G20" s="12">
        <v>49024073.229999997</v>
      </c>
    </row>
    <row r="21" spans="1:7">
      <c r="A21" s="11" t="s">
        <v>107</v>
      </c>
      <c r="B21" s="12">
        <v>65389911.04999999</v>
      </c>
      <c r="C21" s="12">
        <v>7338954.5</v>
      </c>
      <c r="D21" s="12">
        <v>72728865.550000012</v>
      </c>
      <c r="E21" s="12">
        <v>23333937.429999985</v>
      </c>
      <c r="F21" s="12">
        <v>21429286.829999987</v>
      </c>
      <c r="G21" s="12">
        <v>49394928.119999997</v>
      </c>
    </row>
    <row r="22" spans="1:7">
      <c r="A22" s="11" t="s">
        <v>108</v>
      </c>
      <c r="B22" s="12">
        <v>3138240</v>
      </c>
      <c r="C22" s="12">
        <v>2772156.59</v>
      </c>
      <c r="D22" s="12">
        <v>5910396.5899999999</v>
      </c>
      <c r="E22" s="12">
        <v>3565685.39</v>
      </c>
      <c r="F22" s="12">
        <v>3518240</v>
      </c>
      <c r="G22" s="12">
        <v>2344711.2000000002</v>
      </c>
    </row>
    <row r="23" spans="1:7">
      <c r="A23" s="11" t="s">
        <v>109</v>
      </c>
      <c r="B23" s="12">
        <v>227168122.94</v>
      </c>
      <c r="C23" s="12">
        <v>54248883.149999999</v>
      </c>
      <c r="D23" s="12">
        <v>281417006.08999997</v>
      </c>
      <c r="E23" s="12">
        <v>123021488.81</v>
      </c>
      <c r="F23" s="12">
        <v>112033311.97000003</v>
      </c>
      <c r="G23" s="12">
        <v>158395517.27999988</v>
      </c>
    </row>
    <row r="24" spans="1:7">
      <c r="A24" s="9"/>
      <c r="B24" s="10"/>
      <c r="C24" s="10"/>
      <c r="D24" s="10"/>
      <c r="E24" s="10"/>
      <c r="F24" s="10"/>
      <c r="G24" s="10"/>
    </row>
    <row r="25" spans="1:7">
      <c r="A25" s="9" t="s">
        <v>110</v>
      </c>
      <c r="B25" s="10">
        <f>SUM(B26:B34)</f>
        <v>198031734.54000002</v>
      </c>
      <c r="C25" s="10">
        <f t="shared" ref="C25:F25" si="4">SUM(C26:C34)</f>
        <v>230041022.59999993</v>
      </c>
      <c r="D25" s="10">
        <f t="shared" si="4"/>
        <v>428072757.13999999</v>
      </c>
      <c r="E25" s="10">
        <f t="shared" si="4"/>
        <v>123145122.97</v>
      </c>
      <c r="F25" s="10">
        <f t="shared" si="4"/>
        <v>119033050.58</v>
      </c>
      <c r="G25" s="10">
        <f t="shared" si="3"/>
        <v>304927634.16999996</v>
      </c>
    </row>
    <row r="26" spans="1:7">
      <c r="A26" s="11" t="s">
        <v>111</v>
      </c>
      <c r="B26" s="12">
        <v>50469768.400000013</v>
      </c>
      <c r="C26" s="12">
        <v>39292919.43999999</v>
      </c>
      <c r="D26" s="12">
        <v>89762687.839999989</v>
      </c>
      <c r="E26" s="12">
        <v>25142141.379999999</v>
      </c>
      <c r="F26" s="12">
        <v>24451961.43</v>
      </c>
      <c r="G26" s="12">
        <v>64620546.460000008</v>
      </c>
    </row>
    <row r="27" spans="1:7">
      <c r="A27" s="11" t="s">
        <v>112</v>
      </c>
      <c r="B27" s="12">
        <v>0</v>
      </c>
      <c r="C27" s="12">
        <v>7778674.9399999995</v>
      </c>
      <c r="D27" s="12">
        <v>7778674.9399999995</v>
      </c>
      <c r="E27" s="12">
        <v>514681.55</v>
      </c>
      <c r="F27" s="12">
        <v>499132.99</v>
      </c>
      <c r="G27" s="12">
        <v>7263993.3900000006</v>
      </c>
    </row>
    <row r="28" spans="1:7">
      <c r="A28" s="11" t="s">
        <v>113</v>
      </c>
      <c r="B28" s="12">
        <v>350000</v>
      </c>
      <c r="C28" s="12">
        <v>786944.51</v>
      </c>
      <c r="D28" s="12">
        <v>1136944.51</v>
      </c>
      <c r="E28" s="12">
        <v>359141.64</v>
      </c>
      <c r="F28" s="12">
        <v>359141.64</v>
      </c>
      <c r="G28" s="12">
        <v>777802.87000000011</v>
      </c>
    </row>
    <row r="29" spans="1:7">
      <c r="A29" s="11" t="s">
        <v>114</v>
      </c>
      <c r="B29" s="12">
        <v>0</v>
      </c>
      <c r="C29" s="12">
        <v>34669455.979999997</v>
      </c>
      <c r="D29" s="12">
        <v>34669455.979999997</v>
      </c>
      <c r="E29" s="12">
        <v>14524514.07</v>
      </c>
      <c r="F29" s="12">
        <v>14165373.970000001</v>
      </c>
      <c r="G29" s="12">
        <v>20144941.91</v>
      </c>
    </row>
    <row r="30" spans="1:7">
      <c r="A30" s="11" t="s">
        <v>115</v>
      </c>
      <c r="B30" s="12">
        <v>83787342.900000006</v>
      </c>
      <c r="C30" s="12">
        <v>92427696.439999983</v>
      </c>
      <c r="D30" s="12">
        <v>176215039.34000006</v>
      </c>
      <c r="E30" s="12">
        <v>48507338.910000004</v>
      </c>
      <c r="F30" s="12">
        <v>45872194.059999995</v>
      </c>
      <c r="G30" s="12">
        <v>127707700.43000001</v>
      </c>
    </row>
    <row r="31" spans="1:7">
      <c r="A31" s="11" t="s">
        <v>116</v>
      </c>
      <c r="B31" s="12">
        <v>0</v>
      </c>
      <c r="C31" s="12">
        <v>7353303.6900000004</v>
      </c>
      <c r="D31" s="12">
        <v>7353303.6900000004</v>
      </c>
      <c r="E31" s="12">
        <v>858303.69</v>
      </c>
      <c r="F31" s="12">
        <v>858303.69</v>
      </c>
      <c r="G31" s="12">
        <v>6495000</v>
      </c>
    </row>
    <row r="32" spans="1:7">
      <c r="A32" s="11" t="s">
        <v>117</v>
      </c>
      <c r="B32" s="12">
        <v>23966623.240000002</v>
      </c>
      <c r="C32" s="12">
        <v>19524779.409999996</v>
      </c>
      <c r="D32" s="12">
        <v>43491402.649999999</v>
      </c>
      <c r="E32" s="12">
        <v>24338035.709999997</v>
      </c>
      <c r="F32" s="12">
        <v>23925976.779999997</v>
      </c>
      <c r="G32" s="12">
        <v>19153366.939999998</v>
      </c>
    </row>
    <row r="33" spans="1:7">
      <c r="A33" s="11" t="s">
        <v>118</v>
      </c>
      <c r="B33" s="12">
        <v>39458000</v>
      </c>
      <c r="C33" s="12">
        <v>28207248.190000001</v>
      </c>
      <c r="D33" s="12">
        <v>67665248.189999998</v>
      </c>
      <c r="E33" s="12">
        <v>8900966.0199999996</v>
      </c>
      <c r="F33" s="12">
        <v>8900966.0199999996</v>
      </c>
      <c r="G33" s="12">
        <v>58764282.170000002</v>
      </c>
    </row>
    <row r="34" spans="1:7">
      <c r="A34" s="11" t="s">
        <v>119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>
      <c r="A35" s="9"/>
      <c r="B35" s="10"/>
      <c r="C35" s="10"/>
      <c r="D35" s="10"/>
      <c r="E35" s="10"/>
      <c r="F35" s="10"/>
      <c r="G35" s="10"/>
    </row>
    <row r="36" spans="1:7">
      <c r="A36" s="27" t="s">
        <v>120</v>
      </c>
      <c r="B36" s="10">
        <f>SUM(B37:B40)</f>
        <v>0</v>
      </c>
      <c r="C36" s="10">
        <f t="shared" ref="C36:F36" si="5">SUM(C37:C40)</f>
        <v>0</v>
      </c>
      <c r="D36" s="10">
        <f t="shared" si="5"/>
        <v>0</v>
      </c>
      <c r="E36" s="10">
        <f t="shared" si="5"/>
        <v>0</v>
      </c>
      <c r="F36" s="10">
        <f t="shared" si="5"/>
        <v>0</v>
      </c>
      <c r="G36" s="10">
        <f t="shared" si="3"/>
        <v>0</v>
      </c>
    </row>
    <row r="37" spans="1:7">
      <c r="A37" s="11" t="s">
        <v>121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ht="20.399999999999999">
      <c r="A38" s="28" t="s">
        <v>122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7">
      <c r="A39" s="11" t="s">
        <v>123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>
      <c r="A40" s="11" t="s">
        <v>124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>
      <c r="A41" s="9"/>
      <c r="B41" s="10"/>
      <c r="C41" s="10"/>
      <c r="D41" s="10"/>
      <c r="E41" s="10"/>
      <c r="F41" s="10"/>
      <c r="G41" s="10"/>
    </row>
    <row r="42" spans="1:7">
      <c r="A42" s="9" t="s">
        <v>125</v>
      </c>
      <c r="B42" s="10">
        <f>B43+B53+B62+B73</f>
        <v>812595644.30000007</v>
      </c>
      <c r="C42" s="10">
        <f t="shared" ref="C42:F42" si="6">C43+C53+C62+C73</f>
        <v>930490405.23000002</v>
      </c>
      <c r="D42" s="10">
        <f t="shared" si="6"/>
        <v>1743086049.5299997</v>
      </c>
      <c r="E42" s="10">
        <f t="shared" si="6"/>
        <v>488021222.60000002</v>
      </c>
      <c r="F42" s="10">
        <f t="shared" si="6"/>
        <v>478739617.82000005</v>
      </c>
      <c r="G42" s="10">
        <f t="shared" si="3"/>
        <v>1255064826.9299998</v>
      </c>
    </row>
    <row r="43" spans="1:7">
      <c r="A43" s="9" t="s">
        <v>93</v>
      </c>
      <c r="B43" s="10">
        <f>SUM(B44:B51)</f>
        <v>107492348.52</v>
      </c>
      <c r="C43" s="10">
        <f t="shared" ref="C43:F43" si="7">SUM(C44:C51)</f>
        <v>-4443181.6700000167</v>
      </c>
      <c r="D43" s="10">
        <f t="shared" si="7"/>
        <v>103049166.84999999</v>
      </c>
      <c r="E43" s="10">
        <f t="shared" si="7"/>
        <v>16731397.270000001</v>
      </c>
      <c r="F43" s="10">
        <f t="shared" si="7"/>
        <v>16731397.270000001</v>
      </c>
      <c r="G43" s="10">
        <f t="shared" si="3"/>
        <v>86317769.579999998</v>
      </c>
    </row>
    <row r="44" spans="1:7">
      <c r="A44" s="11" t="s">
        <v>94</v>
      </c>
      <c r="B44" s="12">
        <v>0</v>
      </c>
      <c r="C44" s="12">
        <v>8212410.9699999997</v>
      </c>
      <c r="D44" s="12">
        <v>8212410.9699999997</v>
      </c>
      <c r="E44" s="12">
        <v>7989954.1500000004</v>
      </c>
      <c r="F44" s="12">
        <v>7989954.1500000004</v>
      </c>
      <c r="G44" s="12">
        <v>222456.81999999937</v>
      </c>
    </row>
    <row r="45" spans="1:7">
      <c r="A45" s="11" t="s">
        <v>95</v>
      </c>
      <c r="B45" s="12">
        <v>0</v>
      </c>
      <c r="C45" s="12">
        <v>2000000</v>
      </c>
      <c r="D45" s="12">
        <v>2000000</v>
      </c>
      <c r="E45" s="12">
        <v>0</v>
      </c>
      <c r="F45" s="12">
        <v>0</v>
      </c>
      <c r="G45" s="12">
        <v>2000000</v>
      </c>
    </row>
    <row r="46" spans="1:7">
      <c r="A46" s="11" t="s">
        <v>96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7">
      <c r="A47" s="11" t="s">
        <v>97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7">
      <c r="A48" s="11" t="s">
        <v>98</v>
      </c>
      <c r="B48" s="12">
        <v>0</v>
      </c>
      <c r="C48" s="12">
        <v>5073968.29</v>
      </c>
      <c r="D48" s="12">
        <v>5073968.29</v>
      </c>
      <c r="E48" s="12">
        <v>85820.15</v>
      </c>
      <c r="F48" s="12">
        <v>85820.15</v>
      </c>
      <c r="G48" s="12">
        <v>4988148.1400000006</v>
      </c>
    </row>
    <row r="49" spans="1:7">
      <c r="A49" s="11" t="s">
        <v>99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>
      <c r="A50" s="11" t="s">
        <v>100</v>
      </c>
      <c r="B50" s="12">
        <v>0</v>
      </c>
      <c r="C50" s="12">
        <v>75138372.460000008</v>
      </c>
      <c r="D50" s="12">
        <v>75138372.460000008</v>
      </c>
      <c r="E50" s="12">
        <v>3226388.51</v>
      </c>
      <c r="F50" s="12">
        <v>3226388.51</v>
      </c>
      <c r="G50" s="12">
        <v>71911983.950000003</v>
      </c>
    </row>
    <row r="51" spans="1:7">
      <c r="A51" s="11" t="s">
        <v>101</v>
      </c>
      <c r="B51" s="12">
        <v>107492348.52</v>
      </c>
      <c r="C51" s="12">
        <v>-94867933.390000015</v>
      </c>
      <c r="D51" s="12">
        <v>12624415.129999999</v>
      </c>
      <c r="E51" s="12">
        <v>5429234.4600000009</v>
      </c>
      <c r="F51" s="12">
        <v>5429234.4600000009</v>
      </c>
      <c r="G51" s="12">
        <v>7195180.6699999999</v>
      </c>
    </row>
    <row r="52" spans="1:7">
      <c r="A52" s="9"/>
      <c r="B52" s="10"/>
      <c r="C52" s="10"/>
      <c r="D52" s="10"/>
      <c r="E52" s="10"/>
      <c r="F52" s="10"/>
      <c r="G52" s="10"/>
    </row>
    <row r="53" spans="1:7">
      <c r="A53" s="9" t="s">
        <v>102</v>
      </c>
      <c r="B53" s="10">
        <f>SUM(B54:B60)</f>
        <v>482826339.04000002</v>
      </c>
      <c r="C53" s="10">
        <f t="shared" ref="C53:F53" si="8">SUM(C54:C60)</f>
        <v>632880799.63999999</v>
      </c>
      <c r="D53" s="10">
        <f t="shared" si="8"/>
        <v>1115707138.6799998</v>
      </c>
      <c r="E53" s="10">
        <f t="shared" si="8"/>
        <v>320593029.87</v>
      </c>
      <c r="F53" s="10">
        <f t="shared" si="8"/>
        <v>316998793.18000007</v>
      </c>
      <c r="G53" s="10">
        <f t="shared" si="3"/>
        <v>795114108.80999982</v>
      </c>
    </row>
    <row r="54" spans="1:7">
      <c r="A54" s="11" t="s">
        <v>103</v>
      </c>
      <c r="B54" s="12">
        <v>265211403</v>
      </c>
      <c r="C54" s="12">
        <v>106230959.03</v>
      </c>
      <c r="D54" s="12">
        <v>371442362.02999997</v>
      </c>
      <c r="E54" s="12">
        <v>123470948.48000002</v>
      </c>
      <c r="F54" s="12">
        <v>122265948.48000002</v>
      </c>
      <c r="G54" s="12">
        <v>247971413.54999998</v>
      </c>
    </row>
    <row r="55" spans="1:7">
      <c r="A55" s="11" t="s">
        <v>104</v>
      </c>
      <c r="B55" s="12">
        <v>185614936.04000002</v>
      </c>
      <c r="C55" s="12">
        <v>210574249.73000002</v>
      </c>
      <c r="D55" s="12">
        <v>396189185.77000004</v>
      </c>
      <c r="E55" s="12">
        <v>71997759.890000001</v>
      </c>
      <c r="F55" s="12">
        <v>70732969.920000002</v>
      </c>
      <c r="G55" s="12">
        <v>324191425.88</v>
      </c>
    </row>
    <row r="56" spans="1:7">
      <c r="A56" s="11" t="s">
        <v>105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>
      <c r="A57" s="11" t="s">
        <v>106</v>
      </c>
      <c r="B57" s="12">
        <v>0</v>
      </c>
      <c r="C57" s="12">
        <v>37068624.850000001</v>
      </c>
      <c r="D57" s="12">
        <v>37068624.850000001</v>
      </c>
      <c r="E57" s="12">
        <v>5233844.9800000004</v>
      </c>
      <c r="F57" s="12">
        <v>5233844.9800000004</v>
      </c>
      <c r="G57" s="12">
        <v>31834779.870000005</v>
      </c>
    </row>
    <row r="58" spans="1:7">
      <c r="A58" s="11" t="s">
        <v>107</v>
      </c>
      <c r="B58" s="12">
        <v>20000000</v>
      </c>
      <c r="C58" s="12">
        <v>44737146.129999995</v>
      </c>
      <c r="D58" s="12">
        <v>64737146.129999995</v>
      </c>
      <c r="E58" s="12">
        <v>11769425.98</v>
      </c>
      <c r="F58" s="12">
        <v>11325654.18</v>
      </c>
      <c r="G58" s="12">
        <v>52967720.150000006</v>
      </c>
    </row>
    <row r="59" spans="1:7">
      <c r="A59" s="11" t="s">
        <v>108</v>
      </c>
      <c r="B59" s="12">
        <v>2000000</v>
      </c>
      <c r="C59" s="12">
        <v>0</v>
      </c>
      <c r="D59" s="12">
        <v>2000000</v>
      </c>
      <c r="E59" s="12">
        <v>0</v>
      </c>
      <c r="F59" s="12">
        <v>0</v>
      </c>
      <c r="G59" s="12">
        <v>2000000</v>
      </c>
    </row>
    <row r="60" spans="1:7">
      <c r="A60" s="11" t="s">
        <v>109</v>
      </c>
      <c r="B60" s="12">
        <v>10000000</v>
      </c>
      <c r="C60" s="12">
        <v>234269819.89999995</v>
      </c>
      <c r="D60" s="12">
        <v>244269819.89999995</v>
      </c>
      <c r="E60" s="12">
        <v>108121050.54000002</v>
      </c>
      <c r="F60" s="12">
        <v>107440375.62</v>
      </c>
      <c r="G60" s="12">
        <v>136148769.35999998</v>
      </c>
    </row>
    <row r="61" spans="1:7">
      <c r="A61" s="9"/>
      <c r="B61" s="10"/>
      <c r="C61" s="10"/>
      <c r="D61" s="10"/>
      <c r="E61" s="10"/>
      <c r="F61" s="10"/>
      <c r="G61" s="10"/>
    </row>
    <row r="62" spans="1:7">
      <c r="A62" s="9" t="s">
        <v>110</v>
      </c>
      <c r="B62" s="10">
        <f>SUM(B63:B71)</f>
        <v>52094863.489999995</v>
      </c>
      <c r="C62" s="10">
        <f t="shared" ref="C62:F62" si="9">SUM(C63:C71)</f>
        <v>302052787.25999999</v>
      </c>
      <c r="D62" s="10">
        <f t="shared" si="9"/>
        <v>354147650.75</v>
      </c>
      <c r="E62" s="10">
        <f t="shared" si="9"/>
        <v>69073940.74000001</v>
      </c>
      <c r="F62" s="10">
        <f t="shared" si="9"/>
        <v>63386572.649999999</v>
      </c>
      <c r="G62" s="10">
        <f t="shared" si="3"/>
        <v>285073710.00999999</v>
      </c>
    </row>
    <row r="63" spans="1:7">
      <c r="A63" s="11" t="s">
        <v>111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>
      <c r="A64" s="11" t="s">
        <v>112</v>
      </c>
      <c r="B64" s="12">
        <v>0</v>
      </c>
      <c r="C64" s="12">
        <v>2669700</v>
      </c>
      <c r="D64" s="12">
        <v>2669700</v>
      </c>
      <c r="E64" s="12">
        <v>499873.84</v>
      </c>
      <c r="F64" s="12">
        <v>499873.84</v>
      </c>
      <c r="G64" s="12">
        <v>2169826.16</v>
      </c>
    </row>
    <row r="65" spans="1:7">
      <c r="A65" s="11" t="s">
        <v>113</v>
      </c>
      <c r="B65" s="12">
        <v>52094863.489999995</v>
      </c>
      <c r="C65" s="12">
        <v>11937613.739999998</v>
      </c>
      <c r="D65" s="12">
        <v>64032477.229999997</v>
      </c>
      <c r="E65" s="12">
        <v>0</v>
      </c>
      <c r="F65" s="12">
        <v>0</v>
      </c>
      <c r="G65" s="12">
        <v>64032477.229999997</v>
      </c>
    </row>
    <row r="66" spans="1:7">
      <c r="A66" s="11" t="s">
        <v>114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</row>
    <row r="67" spans="1:7">
      <c r="A67" s="11" t="s">
        <v>115</v>
      </c>
      <c r="B67" s="12">
        <v>0</v>
      </c>
      <c r="C67" s="12">
        <v>26703000</v>
      </c>
      <c r="D67" s="12">
        <v>26703000</v>
      </c>
      <c r="E67" s="12">
        <v>0</v>
      </c>
      <c r="F67" s="12">
        <v>0</v>
      </c>
      <c r="G67" s="12">
        <v>26703000</v>
      </c>
    </row>
    <row r="68" spans="1:7">
      <c r="A68" s="11" t="s">
        <v>116</v>
      </c>
      <c r="B68" s="12">
        <v>0</v>
      </c>
      <c r="C68" s="12">
        <v>241197577.38</v>
      </c>
      <c r="D68" s="12">
        <v>241197577.38</v>
      </c>
      <c r="E68" s="12">
        <v>67490637.670000002</v>
      </c>
      <c r="F68" s="12">
        <v>61803269.579999998</v>
      </c>
      <c r="G68" s="12">
        <v>173706939.71000004</v>
      </c>
    </row>
    <row r="69" spans="1:7">
      <c r="A69" s="11" t="s">
        <v>117</v>
      </c>
      <c r="B69" s="12">
        <v>0</v>
      </c>
      <c r="C69" s="12">
        <v>19544896.140000001</v>
      </c>
      <c r="D69" s="12">
        <v>19544896.140000001</v>
      </c>
      <c r="E69" s="12">
        <v>1083429.23</v>
      </c>
      <c r="F69" s="12">
        <v>1083429.23</v>
      </c>
      <c r="G69" s="12">
        <v>18461466.91</v>
      </c>
    </row>
    <row r="70" spans="1:7">
      <c r="A70" s="11" t="s">
        <v>118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</row>
    <row r="71" spans="1:7">
      <c r="A71" s="11" t="s">
        <v>119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</row>
    <row r="72" spans="1:7">
      <c r="A72" s="9"/>
      <c r="B72" s="10"/>
      <c r="C72" s="10"/>
      <c r="D72" s="10"/>
      <c r="E72" s="10"/>
      <c r="F72" s="10"/>
      <c r="G72" s="10"/>
    </row>
    <row r="73" spans="1:7">
      <c r="A73" s="27" t="s">
        <v>120</v>
      </c>
      <c r="B73" s="10">
        <f>SUM(B74:B77)</f>
        <v>170182093.25</v>
      </c>
      <c r="C73" s="10">
        <f t="shared" ref="C73:F73" si="10">SUM(C74:C77)</f>
        <v>0</v>
      </c>
      <c r="D73" s="10">
        <f t="shared" si="10"/>
        <v>170182093.25</v>
      </c>
      <c r="E73" s="10">
        <f t="shared" si="10"/>
        <v>81622854.719999999</v>
      </c>
      <c r="F73" s="10">
        <f t="shared" si="10"/>
        <v>81622854.719999999</v>
      </c>
      <c r="G73" s="10">
        <f t="shared" ref="G73" si="11">D73-E73</f>
        <v>88559238.530000001</v>
      </c>
    </row>
    <row r="74" spans="1:7">
      <c r="A74" s="11" t="s">
        <v>121</v>
      </c>
      <c r="B74" s="12">
        <v>170182093.25</v>
      </c>
      <c r="C74" s="12">
        <v>0</v>
      </c>
      <c r="D74" s="12">
        <v>170182093.25</v>
      </c>
      <c r="E74" s="12">
        <v>81622854.719999999</v>
      </c>
      <c r="F74" s="12">
        <v>81622854.719999999</v>
      </c>
      <c r="G74" s="12">
        <v>88559238.530000001</v>
      </c>
    </row>
    <row r="75" spans="1:7" ht="20.399999999999999">
      <c r="A75" s="28" t="s">
        <v>122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</row>
    <row r="76" spans="1:7">
      <c r="A76" s="11" t="s">
        <v>123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</row>
    <row r="77" spans="1:7">
      <c r="A77" s="11" t="s">
        <v>124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</row>
    <row r="78" spans="1:7">
      <c r="A78" s="9"/>
      <c r="B78" s="10"/>
      <c r="C78" s="10"/>
      <c r="D78" s="10"/>
      <c r="E78" s="10"/>
      <c r="F78" s="10"/>
      <c r="G78" s="10"/>
    </row>
    <row r="79" spans="1:7">
      <c r="A79" s="9" t="s">
        <v>83</v>
      </c>
      <c r="B79" s="10">
        <f>B5+B42</f>
        <v>4748469096.2300005</v>
      </c>
      <c r="C79" s="10">
        <f t="shared" ref="C79:G79" si="12">C5+C42</f>
        <v>1644546043.2799997</v>
      </c>
      <c r="D79" s="10">
        <f t="shared" si="12"/>
        <v>6393015139.5100012</v>
      </c>
      <c r="E79" s="10">
        <f t="shared" si="12"/>
        <v>2124752739.559999</v>
      </c>
      <c r="F79" s="10">
        <f t="shared" si="12"/>
        <v>2057782578.1099992</v>
      </c>
      <c r="G79" s="10">
        <f t="shared" si="12"/>
        <v>4268262399.9499993</v>
      </c>
    </row>
    <row r="80" spans="1:7">
      <c r="A80" s="29"/>
      <c r="B80" s="30"/>
      <c r="C80" s="30"/>
      <c r="D80" s="30"/>
      <c r="E80" s="30"/>
      <c r="F80" s="30"/>
      <c r="G80" s="30"/>
    </row>
    <row r="91" spans="1:5">
      <c r="A91" s="41"/>
    </row>
    <row r="92" spans="1:5" ht="12" customHeight="1">
      <c r="A92" s="54" t="s">
        <v>206</v>
      </c>
      <c r="B92" s="53"/>
      <c r="C92" s="67" t="s">
        <v>208</v>
      </c>
      <c r="D92" s="67"/>
      <c r="E92" s="67"/>
    </row>
    <row r="93" spans="1:5">
      <c r="A93" s="43" t="s">
        <v>207</v>
      </c>
      <c r="C93" s="60" t="s">
        <v>209</v>
      </c>
      <c r="D93" s="60"/>
      <c r="E93" s="60"/>
    </row>
  </sheetData>
  <mergeCells count="4">
    <mergeCell ref="A1:G1"/>
    <mergeCell ref="B2:F2"/>
    <mergeCell ref="C92:E92"/>
    <mergeCell ref="C93:E93"/>
  </mergeCells>
  <pageMargins left="0.70866141732283472" right="0.70866141732283472" top="0.74803149606299213" bottom="0.74803149606299213" header="0.31496062992125984" footer="0.31496062992125984"/>
  <pageSetup scale="53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Hoja1</vt:lpstr>
      <vt:lpstr>F6a</vt:lpstr>
      <vt:lpstr>F6b</vt:lpstr>
      <vt:lpstr>F6c</vt:lpstr>
      <vt:lpstr>F6d</vt:lpstr>
      <vt:lpstr>'F6a'!Área_de_impresión</vt:lpstr>
      <vt:lpstr>'F6b'!Área_de_impresión</vt:lpstr>
      <vt:lpstr>'F6c'!Área_de_impresión</vt:lpstr>
      <vt:lpstr>'F6d'!Área_de_impresión</vt:lpstr>
      <vt:lpstr>'F6a'!Títulos_a_imprimir</vt:lpstr>
      <vt:lpstr>'F6b'!Títulos_a_imprimir</vt:lpstr>
      <vt:lpstr>'F6c'!Títulos_a_imprimir</vt:lpstr>
      <vt:lpstr>'F6d'!Títulos_a_imprimir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2017-07-26T21:46:55Z</cp:lastPrinted>
  <dcterms:created xsi:type="dcterms:W3CDTF">2017-01-11T17:22:36Z</dcterms:created>
  <dcterms:modified xsi:type="dcterms:W3CDTF">2017-07-28T22:46:54Z</dcterms:modified>
</cp:coreProperties>
</file>